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55" windowWidth="15600" windowHeight="2430" activeTab="0"/>
  </bookViews>
  <sheets>
    <sheet name="日報作成" sheetId="1" r:id="rId1"/>
    <sheet name="Phase0(作業環境再構築)" sheetId="2" r:id="rId2"/>
    <sheet name="Phase1(F2構築)" sheetId="3" r:id="rId3"/>
    <sheet name="Phase1(OverTheHills)" sheetId="4" r:id="rId4"/>
    <sheet name="夏の短期集中企画" sheetId="5" r:id="rId5"/>
    <sheet name="その他やること" sheetId="6" r:id="rId6"/>
  </sheets>
  <definedNames>
    <definedName name="_xlnm.Print_Titles" localSheetId="1">'Phase0(作業環境再構築)'!$1:$1</definedName>
    <definedName name="_xlnm.Print_Titles" localSheetId="2">'Phase1(F2構築)'!$1:$1</definedName>
    <definedName name="_xlnm.Print_Titles" localSheetId="3">'Phase1(OverTheHills)'!$1:$1</definedName>
    <definedName name="_xlnm.Print_Titles" localSheetId="5">'その他やること'!$1:$1</definedName>
    <definedName name="_xlnm.Print_Titles" localSheetId="4">'夏の短期集中企画'!$1:$1</definedName>
  </definedNames>
  <calcPr fullCalcOnLoad="1"/>
</workbook>
</file>

<file path=xl/sharedStrings.xml><?xml version="1.0" encoding="utf-8"?>
<sst xmlns="http://schemas.openxmlformats.org/spreadsheetml/2006/main" count="504" uniqueCount="267">
  <si>
    <t>作業名</t>
  </si>
  <si>
    <t>作業ID</t>
  </si>
  <si>
    <t>備考</t>
  </si>
  <si>
    <t>状態</t>
  </si>
  <si>
    <t>予定
開始</t>
  </si>
  <si>
    <t>予定
終了</t>
  </si>
  <si>
    <t>予定
時間</t>
  </si>
  <si>
    <t>実績
開始</t>
  </si>
  <si>
    <t>実績
終了</t>
  </si>
  <si>
    <t>実績
時間</t>
  </si>
  <si>
    <t>成果物パス</t>
  </si>
  <si>
    <t>作業資産管理サーバの構築</t>
  </si>
  <si>
    <t>入力レイアウト定義</t>
  </si>
  <si>
    <t>ＨＴＭＬテンプレート作成</t>
  </si>
  <si>
    <t>WK</t>
  </si>
  <si>
    <t>作業記録Web反映のワークフロー設計</t>
  </si>
  <si>
    <t>ＨＴＭＬ出力マクロ作成</t>
  </si>
  <si>
    <t>-</t>
  </si>
  <si>
    <t>Ａ機</t>
  </si>
  <si>
    <t>Ｂ機</t>
  </si>
  <si>
    <t>開発環境の端末展開</t>
  </si>
  <si>
    <t>Ｃ２機</t>
  </si>
  <si>
    <t>Ｄ機</t>
  </si>
  <si>
    <t>端末準備</t>
  </si>
  <si>
    <t>ｻﾌﾞﾃﾞｨｽﾌﾟﾚｲの接触不良ハンダ直し</t>
  </si>
  <si>
    <t>Ｃ２機バックアップ</t>
  </si>
  <si>
    <t>Ｃ２機完全セットアップ</t>
  </si>
  <si>
    <t>Ａ機修理(HDD交換, BIOS更新)</t>
  </si>
  <si>
    <t>調達</t>
  </si>
  <si>
    <t>Ａ機用のHDD</t>
  </si>
  <si>
    <t>Ｄ機用のケースファン(12cm*3)</t>
  </si>
  <si>
    <t>作業場所移転</t>
  </si>
  <si>
    <t>移転先確保</t>
  </si>
  <si>
    <t>移転作業フロー構築</t>
  </si>
  <si>
    <t>移転実施</t>
  </si>
  <si>
    <t>移転元解放</t>
  </si>
  <si>
    <t>Ｄ機修理(ｹｰｽﾌｧﾝ交換，電源交換)</t>
  </si>
  <si>
    <t>Ｄ機用の電源</t>
  </si>
  <si>
    <t>部品清掃用具</t>
  </si>
  <si>
    <t>作業フローＷｅｂ化</t>
  </si>
  <si>
    <t>作業環境構築</t>
  </si>
  <si>
    <t>作業環境マスタリング</t>
  </si>
  <si>
    <t>データ構築</t>
  </si>
  <si>
    <t>-</t>
  </si>
  <si>
    <t>ＨＴＭＬ</t>
  </si>
  <si>
    <t>ＣＳＳ</t>
  </si>
  <si>
    <t>コーディング</t>
  </si>
  <si>
    <t>お絵かき</t>
  </si>
  <si>
    <t>棚卸</t>
  </si>
  <si>
    <t>チェックシート作成</t>
  </si>
  <si>
    <t>棚卸実施</t>
  </si>
  <si>
    <t>設計</t>
  </si>
  <si>
    <t>Web運用開始</t>
  </si>
  <si>
    <t>作業記録シートの作成</t>
  </si>
  <si>
    <t>日報作成シートの作成</t>
  </si>
  <si>
    <t>アップロードバッチ作成</t>
  </si>
  <si>
    <t>-</t>
  </si>
  <si>
    <t>WK1200-000.txt</t>
  </si>
  <si>
    <t>F2</t>
  </si>
  <si>
    <t>F2構築</t>
  </si>
  <si>
    <t>OverTheHills構築</t>
  </si>
  <si>
    <t>OH</t>
  </si>
  <si>
    <t>OH</t>
  </si>
  <si>
    <t>OT</t>
  </si>
  <si>
    <t>OT</t>
  </si>
  <si>
    <t>その他やる事リスト</t>
  </si>
  <si>
    <t>WK1310-000.txt</t>
  </si>
  <si>
    <t>予定</t>
  </si>
  <si>
    <t>実績</t>
  </si>
  <si>
    <t>成果物</t>
  </si>
  <si>
    <t>開始</t>
  </si>
  <si>
    <t>終了</t>
  </si>
  <si>
    <t>＜実績＞</t>
  </si>
  <si>
    <t>＜課題＞</t>
  </si>
  <si>
    <t>＜コメント＞</t>
  </si>
  <si>
    <t>作成日時</t>
  </si>
  <si>
    <t>自動入力マクロ作成</t>
  </si>
  <si>
    <t>WK0000-000</t>
  </si>
  <si>
    <t>作業環境構築</t>
  </si>
  <si>
    <t>仕掛中</t>
  </si>
  <si>
    <t>WK3000-000</t>
  </si>
  <si>
    <t>リアル作業環境改善</t>
  </si>
  <si>
    <t>WK3200-000</t>
  </si>
  <si>
    <t>作業場所移転</t>
  </si>
  <si>
    <t>PJ</t>
  </si>
  <si>
    <t>Phase0(作業環境再構築)</t>
  </si>
  <si>
    <t>対象日時</t>
  </si>
  <si>
    <t>-</t>
  </si>
  <si>
    <t>F20000-000</t>
  </si>
  <si>
    <t>Phase1(F2構築)</t>
  </si>
  <si>
    <t>F2構築</t>
  </si>
  <si>
    <t>未定</t>
  </si>
  <si>
    <t>OH0000-000</t>
  </si>
  <si>
    <t>Phase1(OverTheHills)</t>
  </si>
  <si>
    <t>OverTheHills構築</t>
  </si>
  <si>
    <t>OT0000-000</t>
  </si>
  <si>
    <t>その他やること</t>
  </si>
  <si>
    <t>その他やる事リスト</t>
  </si>
  <si>
    <t>OT1000-000</t>
  </si>
  <si>
    <t>お絵かき</t>
  </si>
  <si>
    <t>OT2000-000</t>
  </si>
  <si>
    <t>-</t>
  </si>
  <si>
    <t>WK1420-001.html</t>
  </si>
  <si>
    <t>WK1420-002.css</t>
  </si>
  <si>
    <t>batファイル</t>
  </si>
  <si>
    <t>WK1500-001.txt</t>
  </si>
  <si>
    <t>WK1500-002.zip</t>
  </si>
  <si>
    <t>概要設計</t>
  </si>
  <si>
    <t>Web運用開始に向けた残課題の消化</t>
  </si>
  <si>
    <t>WK1610-000.txt</t>
  </si>
  <si>
    <t>TOP更新</t>
  </si>
  <si>
    <t>-</t>
  </si>
  <si>
    <t>-</t>
  </si>
  <si>
    <t>成果物アップロード</t>
  </si>
  <si>
    <t>WK1320-002.css</t>
  </si>
  <si>
    <t>WK1320-001.html</t>
  </si>
  <si>
    <t>WK1300-000.xls</t>
  </si>
  <si>
    <t>SS</t>
  </si>
  <si>
    <t>現在の作業状況整理・作業計画立案</t>
  </si>
  <si>
    <t>現在の作業状況整理・作業計画立案</t>
  </si>
  <si>
    <t>夏の短期集中企画</t>
  </si>
  <si>
    <t>FT-XLSの小規模リメイク</t>
  </si>
  <si>
    <t>FT-XLSの小規模リメイク</t>
  </si>
  <si>
    <t>-</t>
  </si>
  <si>
    <t>遅延</t>
  </si>
  <si>
    <t>F21000-000</t>
  </si>
  <si>
    <t>OH1000-000</t>
  </si>
  <si>
    <t>SS0000-000</t>
  </si>
  <si>
    <t>SS1000-000</t>
  </si>
  <si>
    <t>Ｂ．Ｂ．ライダー</t>
  </si>
  <si>
    <t>homeless the vagabond</t>
  </si>
  <si>
    <t>kinoko1</t>
  </si>
  <si>
    <t>kinoko2</t>
  </si>
  <si>
    <t>Knight Night</t>
  </si>
  <si>
    <t>lost sheep1_4~6</t>
  </si>
  <si>
    <t>MoonWhistleXP</t>
  </si>
  <si>
    <t>Nepheshel</t>
  </si>
  <si>
    <t>イストワール</t>
  </si>
  <si>
    <t>グッバイ　トゥ　ユー２</t>
  </si>
  <si>
    <t>グッバイ　トゥ　ユー３</t>
  </si>
  <si>
    <t>グッバイ　トゥ　ユー４</t>
  </si>
  <si>
    <t>さいはてホスピタル</t>
  </si>
  <si>
    <t>シルフェイド見聞録</t>
  </si>
  <si>
    <t>シルフェイド幻想譚</t>
  </si>
  <si>
    <t>ナルキッソス</t>
  </si>
  <si>
    <t>ハーバーランドでつかまえて</t>
  </si>
  <si>
    <t>ばとね！</t>
  </si>
  <si>
    <t>ひとかた</t>
  </si>
  <si>
    <t>ひよこ侍</t>
  </si>
  <si>
    <t>ペルソナTheRapture</t>
  </si>
  <si>
    <t>ゆめにっき</t>
  </si>
  <si>
    <t>らんだむダンジョン</t>
  </si>
  <si>
    <t>海賊高校生</t>
  </si>
  <si>
    <t>神の山</t>
  </si>
  <si>
    <t>送電塔のミメイ</t>
  </si>
  <si>
    <t>盗人講座</t>
  </si>
  <si>
    <t>洞窟物語</t>
  </si>
  <si>
    <t>魔王物語物語</t>
  </si>
  <si>
    <t>夜明けの口笛吹き</t>
  </si>
  <si>
    <t>積みゲー消化</t>
  </si>
  <si>
    <t>積みゲー消化</t>
  </si>
  <si>
    <t>コンシューマー</t>
  </si>
  <si>
    <t>Demon's Soul</t>
  </si>
  <si>
    <t>MGS3</t>
  </si>
  <si>
    <t>P3P</t>
  </si>
  <si>
    <t>リトルビッグプラネット２</t>
  </si>
  <si>
    <t>フリーゲーム</t>
  </si>
  <si>
    <t>版権</t>
  </si>
  <si>
    <t>版権</t>
  </si>
  <si>
    <t>その他</t>
  </si>
  <si>
    <t>その他</t>
  </si>
  <si>
    <t>ＦＴ（オリシナ含む）</t>
  </si>
  <si>
    <t>ＦＴ（オリシナ含む）</t>
  </si>
  <si>
    <t>ＶＴ（オリシナ含む）</t>
  </si>
  <si>
    <t>ＶＴ（オリシナ含む）</t>
  </si>
  <si>
    <t>むなしい努力キャラリアル調</t>
  </si>
  <si>
    <t>むなしい努力キャラリアル調</t>
  </si>
  <si>
    <t>ＦＴＥ</t>
  </si>
  <si>
    <t>ＦＴＥ</t>
  </si>
  <si>
    <t>ウーユ</t>
  </si>
  <si>
    <t>ウーユ</t>
  </si>
  <si>
    <t>Ｗｉｔｃｈｅｓシリーズ</t>
  </si>
  <si>
    <t>Ｗｉｔｃｈｅｓシリーズ</t>
  </si>
  <si>
    <t>WK3300-000</t>
  </si>
  <si>
    <t>開発デスク再構築</t>
  </si>
  <si>
    <t>SS2100-000</t>
  </si>
  <si>
    <t>OT1100-000</t>
  </si>
  <si>
    <t>OT1110-000</t>
  </si>
  <si>
    <t>OT1110-001</t>
  </si>
  <si>
    <t>OT1120-000</t>
  </si>
  <si>
    <t>OT1200-000</t>
  </si>
  <si>
    <t>OT1210-000</t>
  </si>
  <si>
    <t>OT1300-000</t>
  </si>
  <si>
    <t>OT1400-000</t>
  </si>
  <si>
    <t>SS2000-000</t>
  </si>
  <si>
    <t>FTミニシナリオ作成</t>
  </si>
  <si>
    <t>同上</t>
  </si>
  <si>
    <t>同上</t>
  </si>
  <si>
    <t>概要定義</t>
  </si>
  <si>
    <t>概要定義</t>
  </si>
  <si>
    <t>テンプレート作成</t>
  </si>
  <si>
    <t>コーディング</t>
  </si>
  <si>
    <t>テンプレートを見てシート貼り付け</t>
  </si>
  <si>
    <t>CharacterDataファイルを読込</t>
  </si>
  <si>
    <t>テンプレートを見てデータ生成</t>
  </si>
  <si>
    <t>CharacterDataファイルを書込み</t>
  </si>
  <si>
    <t>テスト実施</t>
  </si>
  <si>
    <t>概要定義</t>
  </si>
  <si>
    <t>詳細定義</t>
  </si>
  <si>
    <t>ステージ</t>
  </si>
  <si>
    <t>ステージ</t>
  </si>
  <si>
    <t>キャラクター</t>
  </si>
  <si>
    <t>キャラクター</t>
  </si>
  <si>
    <t>ゲームシステム</t>
  </si>
  <si>
    <t>テスト項目設定</t>
  </si>
  <si>
    <t>素材収集</t>
  </si>
  <si>
    <t>マップチップ</t>
  </si>
  <si>
    <t>音楽</t>
  </si>
  <si>
    <t>ユニットアイコン</t>
  </si>
  <si>
    <t>顔絵</t>
  </si>
  <si>
    <t>シナリオ</t>
  </si>
  <si>
    <t>データ構築</t>
  </si>
  <si>
    <t>プレリリース</t>
  </si>
  <si>
    <t>テスト実施</t>
  </si>
  <si>
    <t>リリース</t>
  </si>
  <si>
    <t>テスト結果対応</t>
  </si>
  <si>
    <t>個人情報アップ不可</t>
  </si>
  <si>
    <t>SS1100-000</t>
  </si>
  <si>
    <t>SS1300-000</t>
  </si>
  <si>
    <t>SS2100-002</t>
  </si>
  <si>
    <t>SS2100-003</t>
  </si>
  <si>
    <t>SS2100-004</t>
  </si>
  <si>
    <t>その他調達</t>
  </si>
  <si>
    <t>帰省時に使う小さいペンタブ</t>
  </si>
  <si>
    <t>嫁</t>
  </si>
  <si>
    <t>無理だよ！</t>
  </si>
  <si>
    <t>-</t>
  </si>
  <si>
    <t>OT2200-000</t>
  </si>
  <si>
    <t>コンシューマー</t>
  </si>
  <si>
    <t>OT2200-001</t>
  </si>
  <si>
    <t>Demon's Soul</t>
  </si>
  <si>
    <t>WK3310-000.txt</t>
  </si>
  <si>
    <t>開発デスク再構築</t>
  </si>
  <si>
    <t>リアル作業環境改善</t>
  </si>
  <si>
    <t>SS2210-000.txt</t>
  </si>
  <si>
    <t>ストーリー(設定)</t>
  </si>
  <si>
    <t>ストーリー(設定)</t>
  </si>
  <si>
    <t>SS2220-000.txt</t>
  </si>
  <si>
    <t>SS2220-000.txt</t>
  </si>
  <si>
    <t>SS2230-000.txt</t>
  </si>
  <si>
    <t>SS2230-000.txt</t>
  </si>
  <si>
    <t>SS2240-000.txt</t>
  </si>
  <si>
    <t>SS2240-000.txt</t>
  </si>
  <si>
    <t>夏の短期集中企画</t>
  </si>
  <si>
    <t>FTミニシナリオ作成</t>
  </si>
  <si>
    <t>ストーリー(設定)</t>
  </si>
  <si>
    <t>WK3320-000</t>
  </si>
  <si>
    <t>調達</t>
  </si>
  <si>
    <t>-</t>
  </si>
  <si>
    <t>WK3330-000</t>
  </si>
  <si>
    <t>端末準備</t>
  </si>
  <si>
    <t>SS1200-000</t>
  </si>
  <si>
    <t>テンプレート作成</t>
  </si>
  <si>
    <t>とりあえず来週はまるまる夏休み取れそう。といっても後半は引越だから、ゆっくりできるのは帰省する前半３日だな…</t>
  </si>
  <si>
    <t>ペンタブの用意もしたし、絵の一枚でも描けるといいが…</t>
  </si>
  <si>
    <t>シナリオのストーリーとキャラクターの全体像がほぼまとまった。</t>
  </si>
  <si>
    <t>あしたこそはマクロ書く。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</si>
</sst>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_);[Red]\(0.0\)"/>
    <numFmt numFmtId="178" formatCode="0.0_ "/>
    <numFmt numFmtId="179" formatCode="000"/>
    <numFmt numFmtId="180" formatCode="_ &quot;\&quot;* #,##0.0_ ;_ &quot;\&quot;* \-#,##0.0_ ;_ &quot;\&quot;* &quot;-&quot;?_ ;_ @_ "/>
    <numFmt numFmtId="181" formatCode="_ * #,##0.0_ ;_ * \-#,##0.0_ ;_ * &quot;-&quot;?_ ;_ @_ "/>
    <numFmt numFmtId="182" formatCode="[$-409]yyyy/m/d\ h:mm\ AM/PM;@"/>
    <numFmt numFmtId="183" formatCode="yyyy/m/d\ h:mm;@"/>
    <numFmt numFmtId="184" formatCode="yyyy/m/d;@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2" borderId="12" xfId="0" applyNumberFormat="1" applyFont="1" applyFill="1" applyBorder="1" applyAlignment="1">
      <alignment horizontal="centerContinuous" vertic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8" fontId="18" fillId="0" borderId="13" xfId="0" applyNumberFormat="1" applyFont="1" applyBorder="1" applyAlignment="1">
      <alignment horizontal="center" vertical="center"/>
    </xf>
    <xf numFmtId="181" fontId="18" fillId="0" borderId="13" xfId="0" applyNumberFormat="1" applyFont="1" applyBorder="1" applyAlignment="1">
      <alignment horizontal="center" vertical="center"/>
    </xf>
    <xf numFmtId="0" fontId="18" fillId="2" borderId="13" xfId="0" applyNumberFormat="1" applyFont="1" applyFill="1" applyBorder="1" applyAlignment="1">
      <alignment horizontal="center" vertical="center" wrapText="1"/>
    </xf>
    <xf numFmtId="0" fontId="18" fillId="2" borderId="14" xfId="0" applyNumberFormat="1" applyFont="1" applyFill="1" applyBorder="1" applyAlignment="1">
      <alignment horizontal="centerContinuous" vertical="center"/>
    </xf>
    <xf numFmtId="0" fontId="18" fillId="2" borderId="15" xfId="0" applyNumberFormat="1" applyFont="1" applyFill="1" applyBorder="1" applyAlignment="1">
      <alignment horizontal="centerContinuous" vertical="center"/>
    </xf>
    <xf numFmtId="0" fontId="18" fillId="2" borderId="13" xfId="0" applyNumberFormat="1" applyFont="1" applyFill="1" applyBorder="1" applyAlignment="1">
      <alignment horizontal="center" vertical="center"/>
    </xf>
    <xf numFmtId="0" fontId="18" fillId="2" borderId="13" xfId="0" applyNumberFormat="1" applyFont="1" applyFill="1" applyBorder="1" applyAlignment="1">
      <alignment horizontal="centerContinuous" vertical="center" wrapText="1"/>
    </xf>
    <xf numFmtId="0" fontId="18" fillId="0" borderId="0" xfId="0" applyNumberFormat="1" applyFont="1" applyAlignment="1">
      <alignment vertical="center"/>
    </xf>
    <xf numFmtId="0" fontId="18" fillId="24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Continuous" vertical="center"/>
    </xf>
    <xf numFmtId="0" fontId="18" fillId="2" borderId="11" xfId="0" applyNumberFormat="1" applyFont="1" applyFill="1" applyBorder="1" applyAlignment="1">
      <alignment horizontal="centerContinuous" vertical="center"/>
    </xf>
    <xf numFmtId="0" fontId="18" fillId="2" borderId="16" xfId="0" applyNumberFormat="1" applyFont="1" applyFill="1" applyBorder="1" applyAlignment="1">
      <alignment horizontal="centerContinuous" vertical="center"/>
    </xf>
    <xf numFmtId="0" fontId="18" fillId="0" borderId="16" xfId="0" applyFont="1" applyBorder="1" applyAlignment="1">
      <alignment vertical="center"/>
    </xf>
    <xf numFmtId="0" fontId="18" fillId="6" borderId="13" xfId="0" applyFont="1" applyFill="1" applyBorder="1" applyAlignment="1">
      <alignment horizontal="center" vertical="center"/>
    </xf>
    <xf numFmtId="183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83" fontId="18" fillId="0" borderId="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7" borderId="13" xfId="0" applyFont="1" applyFill="1" applyBorder="1" applyAlignment="1">
      <alignment horizontal="center" vertical="center"/>
    </xf>
    <xf numFmtId="184" fontId="18" fillId="0" borderId="13" xfId="0" applyNumberFormat="1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18.875" style="1" bestFit="1" customWidth="1"/>
    <col min="3" max="7" width="1.625" style="1" customWidth="1"/>
    <col min="8" max="8" width="24.625" style="1" customWidth="1"/>
    <col min="9" max="9" width="6.625" style="1" customWidth="1"/>
    <col min="10" max="13" width="5.625" style="1" customWidth="1"/>
    <col min="14" max="14" width="12.625" style="1" customWidth="1"/>
    <col min="15" max="15" width="20.625" style="1" customWidth="1"/>
    <col min="16" max="16384" width="9.00390625" style="1" customWidth="1"/>
  </cols>
  <sheetData>
    <row r="1" spans="1:7" ht="11.25">
      <c r="A1" s="24" t="s">
        <v>75</v>
      </c>
      <c r="B1" s="25">
        <v>41129.95767361111</v>
      </c>
      <c r="C1" s="27"/>
      <c r="D1" s="27"/>
      <c r="E1" s="27"/>
      <c r="F1" s="27"/>
      <c r="G1" s="27"/>
    </row>
    <row r="2" spans="1:2" ht="11.25">
      <c r="A2" s="24" t="s">
        <v>86</v>
      </c>
      <c r="B2" s="32">
        <f ca="1">TODAY()</f>
        <v>41130</v>
      </c>
    </row>
    <row r="4" ht="11.25">
      <c r="A4" s="1" t="s">
        <v>72</v>
      </c>
    </row>
    <row r="5" spans="1:15" ht="11.25">
      <c r="A5" s="33" t="s">
        <v>1</v>
      </c>
      <c r="B5" s="33" t="s">
        <v>84</v>
      </c>
      <c r="C5" s="35" t="s">
        <v>0</v>
      </c>
      <c r="D5" s="36"/>
      <c r="E5" s="36"/>
      <c r="F5" s="36"/>
      <c r="G5" s="36"/>
      <c r="H5" s="37"/>
      <c r="I5" s="33" t="s">
        <v>3</v>
      </c>
      <c r="J5" s="33" t="s">
        <v>67</v>
      </c>
      <c r="K5" s="33"/>
      <c r="L5" s="33" t="s">
        <v>68</v>
      </c>
      <c r="M5" s="33"/>
      <c r="N5" s="33" t="s">
        <v>69</v>
      </c>
      <c r="O5" s="33" t="s">
        <v>2</v>
      </c>
    </row>
    <row r="6" spans="1:15" ht="11.25">
      <c r="A6" s="33"/>
      <c r="B6" s="33"/>
      <c r="C6" s="38"/>
      <c r="D6" s="39"/>
      <c r="E6" s="39"/>
      <c r="F6" s="39"/>
      <c r="G6" s="39"/>
      <c r="H6" s="40"/>
      <c r="I6" s="33"/>
      <c r="J6" s="24" t="s">
        <v>70</v>
      </c>
      <c r="K6" s="24" t="s">
        <v>71</v>
      </c>
      <c r="L6" s="24" t="s">
        <v>70</v>
      </c>
      <c r="M6" s="24" t="s">
        <v>71</v>
      </c>
      <c r="N6" s="33"/>
      <c r="O6" s="33"/>
    </row>
    <row r="7" spans="1:15" ht="11.25">
      <c r="A7" s="26" t="s">
        <v>77</v>
      </c>
      <c r="B7" s="6" t="s">
        <v>85</v>
      </c>
      <c r="C7" s="28" t="s">
        <v>78</v>
      </c>
      <c r="D7" s="29"/>
      <c r="E7" s="29"/>
      <c r="F7" s="29"/>
      <c r="G7" s="29"/>
      <c r="H7" s="30"/>
      <c r="I7" s="6" t="s">
        <v>79</v>
      </c>
      <c r="J7" s="7">
        <v>41101</v>
      </c>
      <c r="K7" s="7">
        <v>41139</v>
      </c>
      <c r="L7" s="7">
        <v>41101</v>
      </c>
      <c r="M7" s="7"/>
      <c r="N7" s="26"/>
      <c r="O7" s="26"/>
    </row>
    <row r="8" spans="1:15" ht="11.25">
      <c r="A8" s="26" t="s">
        <v>80</v>
      </c>
      <c r="B8" s="6" t="s">
        <v>85</v>
      </c>
      <c r="C8" s="28"/>
      <c r="D8" s="29" t="s">
        <v>81</v>
      </c>
      <c r="E8" s="29"/>
      <c r="F8" s="29"/>
      <c r="G8" s="29"/>
      <c r="H8" s="30"/>
      <c r="I8" s="6" t="s">
        <v>79</v>
      </c>
      <c r="J8" s="7">
        <v>41111</v>
      </c>
      <c r="K8" s="7">
        <v>41139</v>
      </c>
      <c r="L8" s="7">
        <v>41111</v>
      </c>
      <c r="M8" s="7"/>
      <c r="N8" s="26"/>
      <c r="O8" s="26"/>
    </row>
    <row r="9" spans="1:15" ht="11.25">
      <c r="A9" s="26" t="s">
        <v>82</v>
      </c>
      <c r="B9" s="6" t="s">
        <v>85</v>
      </c>
      <c r="C9" s="28"/>
      <c r="D9" s="29"/>
      <c r="E9" s="29" t="s">
        <v>83</v>
      </c>
      <c r="F9" s="29"/>
      <c r="G9" s="29"/>
      <c r="H9" s="30"/>
      <c r="I9" s="6" t="s">
        <v>79</v>
      </c>
      <c r="J9" s="7">
        <v>41111</v>
      </c>
      <c r="K9" s="7">
        <v>41139</v>
      </c>
      <c r="L9" s="7">
        <v>41111</v>
      </c>
      <c r="M9" s="7"/>
      <c r="N9" s="26"/>
      <c r="O9" s="26"/>
    </row>
    <row r="10" spans="1:15" ht="11.25">
      <c r="A10" s="26" t="s">
        <v>183</v>
      </c>
      <c r="B10" s="6" t="s">
        <v>85</v>
      </c>
      <c r="C10" s="28"/>
      <c r="D10" s="29"/>
      <c r="E10" s="29" t="s">
        <v>184</v>
      </c>
      <c r="F10" s="29"/>
      <c r="G10" s="29"/>
      <c r="H10" s="30"/>
      <c r="I10" s="6" t="s">
        <v>79</v>
      </c>
      <c r="J10" s="7">
        <v>41120</v>
      </c>
      <c r="K10" s="7">
        <v>41153</v>
      </c>
      <c r="L10" s="7">
        <v>41126</v>
      </c>
      <c r="M10" s="7"/>
      <c r="N10" s="26"/>
      <c r="O10" s="26"/>
    </row>
    <row r="11" spans="1:15" ht="11.25">
      <c r="A11" s="26" t="s">
        <v>256</v>
      </c>
      <c r="B11" s="6" t="s">
        <v>85</v>
      </c>
      <c r="C11" s="28"/>
      <c r="D11" s="29"/>
      <c r="E11" s="29"/>
      <c r="F11" s="29" t="s">
        <v>257</v>
      </c>
      <c r="G11" s="29"/>
      <c r="H11" s="30"/>
      <c r="I11" s="6" t="s">
        <v>79</v>
      </c>
      <c r="J11" s="7">
        <v>41126</v>
      </c>
      <c r="K11" s="7">
        <v>41153</v>
      </c>
      <c r="L11" s="7">
        <v>41126</v>
      </c>
      <c r="M11" s="7"/>
      <c r="N11" s="26"/>
      <c r="O11" s="26"/>
    </row>
    <row r="12" spans="1:15" ht="11.25">
      <c r="A12" s="26" t="s">
        <v>259</v>
      </c>
      <c r="B12" s="6" t="s">
        <v>85</v>
      </c>
      <c r="C12" s="28"/>
      <c r="D12" s="29"/>
      <c r="E12" s="29"/>
      <c r="F12" s="29" t="s">
        <v>260</v>
      </c>
      <c r="G12" s="29"/>
      <c r="H12" s="30"/>
      <c r="I12" s="6" t="s">
        <v>79</v>
      </c>
      <c r="J12" s="7">
        <v>41132</v>
      </c>
      <c r="K12" s="7">
        <v>41134</v>
      </c>
      <c r="L12" s="7">
        <v>41126</v>
      </c>
      <c r="M12" s="7"/>
      <c r="N12" s="26"/>
      <c r="O12" s="26"/>
    </row>
    <row r="13" spans="1:15" ht="11.25">
      <c r="A13" s="26" t="s">
        <v>127</v>
      </c>
      <c r="B13" s="6" t="s">
        <v>120</v>
      </c>
      <c r="C13" s="28" t="s">
        <v>120</v>
      </c>
      <c r="D13" s="29"/>
      <c r="E13" s="29"/>
      <c r="F13" s="29"/>
      <c r="G13" s="29"/>
      <c r="H13" s="30"/>
      <c r="I13" s="6" t="s">
        <v>79</v>
      </c>
      <c r="J13" s="7">
        <v>41117</v>
      </c>
      <c r="K13" s="7">
        <v>41152</v>
      </c>
      <c r="L13" s="7">
        <v>41117</v>
      </c>
      <c r="M13" s="7"/>
      <c r="N13" s="26"/>
      <c r="O13" s="26"/>
    </row>
    <row r="14" spans="1:15" ht="11.25">
      <c r="A14" s="26" t="s">
        <v>128</v>
      </c>
      <c r="B14" s="6" t="s">
        <v>120</v>
      </c>
      <c r="C14" s="28"/>
      <c r="D14" s="29" t="s">
        <v>121</v>
      </c>
      <c r="E14" s="29"/>
      <c r="F14" s="29"/>
      <c r="G14" s="29"/>
      <c r="H14" s="30"/>
      <c r="I14" s="6" t="s">
        <v>79</v>
      </c>
      <c r="J14" s="7">
        <v>41117</v>
      </c>
      <c r="K14" s="7">
        <v>41131</v>
      </c>
      <c r="L14" s="7">
        <v>41117</v>
      </c>
      <c r="M14" s="7"/>
      <c r="N14" s="26"/>
      <c r="O14" s="26"/>
    </row>
    <row r="15" spans="1:15" ht="11.25">
      <c r="A15" s="26" t="s">
        <v>194</v>
      </c>
      <c r="B15" s="6" t="s">
        <v>120</v>
      </c>
      <c r="C15" s="28"/>
      <c r="D15" s="29" t="s">
        <v>195</v>
      </c>
      <c r="E15" s="29"/>
      <c r="F15" s="29"/>
      <c r="G15" s="29"/>
      <c r="H15" s="30"/>
      <c r="I15" s="6" t="s">
        <v>79</v>
      </c>
      <c r="J15" s="7">
        <v>41122</v>
      </c>
      <c r="K15" s="7">
        <v>41152</v>
      </c>
      <c r="L15" s="7">
        <v>41125</v>
      </c>
      <c r="M15" s="7"/>
      <c r="N15" s="26"/>
      <c r="O15" s="26"/>
    </row>
    <row r="16" spans="1:15" ht="11.25">
      <c r="A16" s="26" t="s">
        <v>185</v>
      </c>
      <c r="B16" s="6" t="s">
        <v>120</v>
      </c>
      <c r="C16" s="28"/>
      <c r="D16" s="29"/>
      <c r="E16" s="29" t="s">
        <v>198</v>
      </c>
      <c r="F16" s="29"/>
      <c r="G16" s="29"/>
      <c r="H16" s="30"/>
      <c r="I16" s="6" t="s">
        <v>79</v>
      </c>
      <c r="J16" s="7">
        <v>41122</v>
      </c>
      <c r="K16" s="7">
        <v>41131</v>
      </c>
      <c r="L16" s="7">
        <v>41125</v>
      </c>
      <c r="M16" s="7"/>
      <c r="N16" s="26"/>
      <c r="O16" s="26"/>
    </row>
    <row r="17" spans="1:15" ht="11.25">
      <c r="A17" s="26" t="s">
        <v>229</v>
      </c>
      <c r="B17" s="6" t="s">
        <v>120</v>
      </c>
      <c r="C17" s="28"/>
      <c r="D17" s="29"/>
      <c r="E17" s="29"/>
      <c r="F17" s="29"/>
      <c r="G17" s="29"/>
      <c r="H17" s="30" t="s">
        <v>245</v>
      </c>
      <c r="I17" s="6" t="s">
        <v>79</v>
      </c>
      <c r="J17" s="7">
        <v>41122</v>
      </c>
      <c r="K17" s="7">
        <v>41131</v>
      </c>
      <c r="L17" s="7">
        <v>41125</v>
      </c>
      <c r="M17" s="7"/>
      <c r="N17" s="26" t="s">
        <v>247</v>
      </c>
      <c r="O17" s="26"/>
    </row>
    <row r="18" spans="1:15" ht="11.25">
      <c r="A18" s="26" t="s">
        <v>230</v>
      </c>
      <c r="B18" s="6" t="s">
        <v>120</v>
      </c>
      <c r="C18" s="28"/>
      <c r="D18" s="29"/>
      <c r="E18" s="29"/>
      <c r="F18" s="29"/>
      <c r="G18" s="29"/>
      <c r="H18" s="30" t="s">
        <v>209</v>
      </c>
      <c r="I18" s="6" t="s">
        <v>79</v>
      </c>
      <c r="J18" s="7">
        <v>41122</v>
      </c>
      <c r="K18" s="7">
        <v>41131</v>
      </c>
      <c r="L18" s="7">
        <v>41125</v>
      </c>
      <c r="M18" s="7"/>
      <c r="N18" s="26" t="s">
        <v>249</v>
      </c>
      <c r="O18" s="26"/>
    </row>
    <row r="19" spans="1:15" ht="11.25">
      <c r="A19" s="26" t="s">
        <v>231</v>
      </c>
      <c r="B19" s="6" t="s">
        <v>120</v>
      </c>
      <c r="C19" s="28"/>
      <c r="D19" s="29"/>
      <c r="E19" s="29"/>
      <c r="F19" s="29"/>
      <c r="G19" s="29"/>
      <c r="H19" s="30" t="s">
        <v>211</v>
      </c>
      <c r="I19" s="6" t="s">
        <v>79</v>
      </c>
      <c r="J19" s="7">
        <v>41122</v>
      </c>
      <c r="K19" s="7">
        <v>41131</v>
      </c>
      <c r="L19" s="7">
        <v>41125</v>
      </c>
      <c r="M19" s="7"/>
      <c r="N19" s="26" t="s">
        <v>251</v>
      </c>
      <c r="O19" s="26"/>
    </row>
    <row r="20" spans="1:15" ht="11.25">
      <c r="A20" s="26" t="s">
        <v>95</v>
      </c>
      <c r="B20" s="6" t="s">
        <v>96</v>
      </c>
      <c r="C20" s="28" t="s">
        <v>97</v>
      </c>
      <c r="D20" s="29"/>
      <c r="E20" s="29"/>
      <c r="F20" s="29"/>
      <c r="G20" s="29"/>
      <c r="H20" s="30"/>
      <c r="I20" s="6" t="s">
        <v>79</v>
      </c>
      <c r="J20" s="7">
        <v>41153</v>
      </c>
      <c r="K20" s="7">
        <v>41274</v>
      </c>
      <c r="L20" s="7">
        <v>41091</v>
      </c>
      <c r="M20" s="7"/>
      <c r="N20" s="26"/>
      <c r="O20" s="26"/>
    </row>
    <row r="21" spans="1:15" ht="11.25">
      <c r="A21" s="26" t="s">
        <v>100</v>
      </c>
      <c r="B21" s="6" t="s">
        <v>96</v>
      </c>
      <c r="C21" s="28"/>
      <c r="D21" s="29" t="s">
        <v>159</v>
      </c>
      <c r="E21" s="29"/>
      <c r="F21" s="29"/>
      <c r="G21" s="29"/>
      <c r="H21" s="30"/>
      <c r="I21" s="6" t="s">
        <v>79</v>
      </c>
      <c r="J21" s="7">
        <v>41153</v>
      </c>
      <c r="K21" s="7">
        <v>41274</v>
      </c>
      <c r="L21" s="7">
        <v>41087</v>
      </c>
      <c r="M21" s="7"/>
      <c r="N21" s="26"/>
      <c r="O21" s="26"/>
    </row>
    <row r="22" spans="1:15" ht="11.25">
      <c r="A22" s="26" t="s">
        <v>237</v>
      </c>
      <c r="B22" s="6" t="s">
        <v>96</v>
      </c>
      <c r="C22" s="28"/>
      <c r="D22" s="29"/>
      <c r="E22" s="29" t="s">
        <v>238</v>
      </c>
      <c r="F22" s="29"/>
      <c r="G22" s="29"/>
      <c r="H22" s="30"/>
      <c r="I22" s="6" t="s">
        <v>79</v>
      </c>
      <c r="J22" s="7">
        <v>41153</v>
      </c>
      <c r="K22" s="7">
        <v>41274</v>
      </c>
      <c r="L22" s="7">
        <v>41110</v>
      </c>
      <c r="M22" s="7"/>
      <c r="N22" s="26"/>
      <c r="O22" s="26"/>
    </row>
    <row r="23" spans="1:15" ht="11.25">
      <c r="A23" s="26" t="s">
        <v>239</v>
      </c>
      <c r="B23" s="6" t="s">
        <v>96</v>
      </c>
      <c r="C23" s="28"/>
      <c r="D23" s="29"/>
      <c r="E23" s="29"/>
      <c r="F23" s="29"/>
      <c r="G23" s="29"/>
      <c r="H23" s="30" t="s">
        <v>240</v>
      </c>
      <c r="I23" s="6" t="s">
        <v>79</v>
      </c>
      <c r="J23" s="7">
        <v>41153</v>
      </c>
      <c r="K23" s="7">
        <v>41274</v>
      </c>
      <c r="L23" s="7">
        <v>41125</v>
      </c>
      <c r="M23" s="7"/>
      <c r="N23" s="26"/>
      <c r="O23" s="26"/>
    </row>
    <row r="24" spans="1:15" ht="11.25">
      <c r="A24" s="26"/>
      <c r="B24" s="6"/>
      <c r="C24" s="28"/>
      <c r="D24" s="29"/>
      <c r="E24" s="29"/>
      <c r="F24" s="29"/>
      <c r="G24" s="29"/>
      <c r="H24" s="30"/>
      <c r="I24" s="6"/>
      <c r="J24" s="7"/>
      <c r="K24" s="7"/>
      <c r="L24" s="7"/>
      <c r="M24" s="7"/>
      <c r="N24" s="26"/>
      <c r="O24" s="26"/>
    </row>
    <row r="26" ht="11.25">
      <c r="A26" s="1" t="s">
        <v>73</v>
      </c>
    </row>
    <row r="27" spans="1:15" ht="11.25">
      <c r="A27" s="34" t="s">
        <v>1</v>
      </c>
      <c r="B27" s="34" t="s">
        <v>84</v>
      </c>
      <c r="C27" s="41" t="s">
        <v>0</v>
      </c>
      <c r="D27" s="42"/>
      <c r="E27" s="42"/>
      <c r="F27" s="42"/>
      <c r="G27" s="42"/>
      <c r="H27" s="43"/>
      <c r="I27" s="34" t="s">
        <v>3</v>
      </c>
      <c r="J27" s="34" t="s">
        <v>67</v>
      </c>
      <c r="K27" s="34"/>
      <c r="L27" s="34" t="s">
        <v>68</v>
      </c>
      <c r="M27" s="34"/>
      <c r="N27" s="34" t="s">
        <v>69</v>
      </c>
      <c r="O27" s="34" t="s">
        <v>2</v>
      </c>
    </row>
    <row r="28" spans="1:15" ht="11.25">
      <c r="A28" s="34"/>
      <c r="B28" s="34"/>
      <c r="C28" s="44"/>
      <c r="D28" s="45"/>
      <c r="E28" s="45"/>
      <c r="F28" s="45"/>
      <c r="G28" s="45"/>
      <c r="H28" s="46"/>
      <c r="I28" s="34"/>
      <c r="J28" s="31" t="s">
        <v>70</v>
      </c>
      <c r="K28" s="31" t="s">
        <v>71</v>
      </c>
      <c r="L28" s="31" t="s">
        <v>70</v>
      </c>
      <c r="M28" s="31" t="s">
        <v>71</v>
      </c>
      <c r="N28" s="34"/>
      <c r="O28" s="34"/>
    </row>
    <row r="29" spans="1:15" ht="11.25">
      <c r="A29" s="26" t="s">
        <v>88</v>
      </c>
      <c r="B29" s="6" t="s">
        <v>89</v>
      </c>
      <c r="C29" s="28" t="s">
        <v>90</v>
      </c>
      <c r="D29" s="29"/>
      <c r="E29" s="29"/>
      <c r="F29" s="29"/>
      <c r="G29" s="29"/>
      <c r="H29" s="30"/>
      <c r="I29" s="6" t="s">
        <v>91</v>
      </c>
      <c r="J29" s="7"/>
      <c r="K29" s="7"/>
      <c r="L29" s="7"/>
      <c r="M29" s="7"/>
      <c r="N29" s="26"/>
      <c r="O29" s="26"/>
    </row>
    <row r="30" spans="1:15" ht="11.25">
      <c r="A30" s="26" t="s">
        <v>125</v>
      </c>
      <c r="B30" s="6" t="s">
        <v>89</v>
      </c>
      <c r="C30" s="28"/>
      <c r="D30" s="29" t="s">
        <v>118</v>
      </c>
      <c r="E30" s="29"/>
      <c r="F30" s="29"/>
      <c r="G30" s="29"/>
      <c r="H30" s="30"/>
      <c r="I30" s="6" t="s">
        <v>124</v>
      </c>
      <c r="J30" s="7">
        <v>41117</v>
      </c>
      <c r="K30" s="7">
        <v>41118</v>
      </c>
      <c r="L30" s="7"/>
      <c r="M30" s="7"/>
      <c r="N30" s="26"/>
      <c r="O30" s="26"/>
    </row>
    <row r="31" spans="1:15" ht="11.25">
      <c r="A31" s="26" t="s">
        <v>92</v>
      </c>
      <c r="B31" s="6" t="s">
        <v>93</v>
      </c>
      <c r="C31" s="28" t="s">
        <v>94</v>
      </c>
      <c r="D31" s="29"/>
      <c r="E31" s="29"/>
      <c r="F31" s="29"/>
      <c r="G31" s="29"/>
      <c r="H31" s="30"/>
      <c r="I31" s="6" t="s">
        <v>91</v>
      </c>
      <c r="J31" s="7"/>
      <c r="K31" s="7"/>
      <c r="L31" s="7"/>
      <c r="M31" s="7"/>
      <c r="N31" s="26"/>
      <c r="O31" s="26"/>
    </row>
    <row r="32" spans="1:15" ht="11.25">
      <c r="A32" s="26" t="s">
        <v>126</v>
      </c>
      <c r="B32" s="6" t="s">
        <v>93</v>
      </c>
      <c r="C32" s="28"/>
      <c r="D32" s="29" t="s">
        <v>118</v>
      </c>
      <c r="E32" s="29"/>
      <c r="F32" s="29"/>
      <c r="G32" s="29"/>
      <c r="H32" s="30"/>
      <c r="I32" s="6" t="s">
        <v>124</v>
      </c>
      <c r="J32" s="7">
        <v>41117</v>
      </c>
      <c r="K32" s="7">
        <v>41118</v>
      </c>
      <c r="L32" s="7"/>
      <c r="M32" s="7"/>
      <c r="N32" s="26"/>
      <c r="O32" s="26"/>
    </row>
    <row r="33" spans="1:15" ht="11.25">
      <c r="A33" s="26" t="s">
        <v>227</v>
      </c>
      <c r="B33" s="6" t="s">
        <v>120</v>
      </c>
      <c r="C33" s="28"/>
      <c r="D33" s="29"/>
      <c r="E33" s="29" t="s">
        <v>198</v>
      </c>
      <c r="F33" s="29"/>
      <c r="G33" s="29"/>
      <c r="H33" s="30"/>
      <c r="I33" s="6" t="s">
        <v>124</v>
      </c>
      <c r="J33" s="7">
        <v>41117</v>
      </c>
      <c r="K33" s="7">
        <v>41121</v>
      </c>
      <c r="L33" s="7">
        <v>41117</v>
      </c>
      <c r="M33" s="7"/>
      <c r="N33" s="26"/>
      <c r="O33" s="26"/>
    </row>
    <row r="34" spans="1:15" ht="11.25">
      <c r="A34" s="26" t="s">
        <v>261</v>
      </c>
      <c r="B34" s="6" t="s">
        <v>120</v>
      </c>
      <c r="C34" s="28"/>
      <c r="D34" s="29"/>
      <c r="E34" s="29" t="s">
        <v>262</v>
      </c>
      <c r="F34" s="29"/>
      <c r="G34" s="29"/>
      <c r="H34" s="30"/>
      <c r="I34" s="6" t="s">
        <v>124</v>
      </c>
      <c r="J34" s="7">
        <v>41127</v>
      </c>
      <c r="K34" s="7">
        <v>41128</v>
      </c>
      <c r="L34" s="7"/>
      <c r="M34" s="7"/>
      <c r="N34" s="26"/>
      <c r="O34" s="26"/>
    </row>
    <row r="35" spans="1:15" ht="11.25">
      <c r="A35" s="26" t="s">
        <v>228</v>
      </c>
      <c r="B35" s="6" t="s">
        <v>120</v>
      </c>
      <c r="C35" s="28"/>
      <c r="D35" s="29"/>
      <c r="E35" s="29" t="s">
        <v>201</v>
      </c>
      <c r="F35" s="29"/>
      <c r="G35" s="29"/>
      <c r="H35" s="30"/>
      <c r="I35" s="6" t="s">
        <v>124</v>
      </c>
      <c r="J35" s="7">
        <v>41122</v>
      </c>
      <c r="K35" s="7">
        <v>41129</v>
      </c>
      <c r="L35" s="7">
        <v>41122</v>
      </c>
      <c r="M35" s="7"/>
      <c r="N35" s="26"/>
      <c r="O35" s="26"/>
    </row>
    <row r="36" spans="1:15" ht="11.25">
      <c r="A36" s="26" t="s">
        <v>98</v>
      </c>
      <c r="B36" s="6" t="s">
        <v>96</v>
      </c>
      <c r="C36" s="28"/>
      <c r="D36" s="29" t="s">
        <v>99</v>
      </c>
      <c r="E36" s="29"/>
      <c r="F36" s="29"/>
      <c r="G36" s="29"/>
      <c r="H36" s="30"/>
      <c r="I36" s="6" t="s">
        <v>91</v>
      </c>
      <c r="J36" s="7"/>
      <c r="K36" s="7"/>
      <c r="L36" s="7"/>
      <c r="M36" s="7"/>
      <c r="N36" s="26"/>
      <c r="O36" s="26"/>
    </row>
    <row r="37" spans="1:15" ht="11.25">
      <c r="A37" s="26" t="s">
        <v>186</v>
      </c>
      <c r="B37" s="6" t="s">
        <v>96</v>
      </c>
      <c r="C37" s="28"/>
      <c r="D37" s="29"/>
      <c r="E37" s="29" t="s">
        <v>171</v>
      </c>
      <c r="F37" s="29"/>
      <c r="G37" s="29"/>
      <c r="H37" s="30"/>
      <c r="I37" s="6" t="s">
        <v>91</v>
      </c>
      <c r="J37" s="7"/>
      <c r="K37" s="7"/>
      <c r="L37" s="7"/>
      <c r="M37" s="7"/>
      <c r="N37" s="26"/>
      <c r="O37" s="26"/>
    </row>
    <row r="38" spans="1:15" ht="11.25">
      <c r="A38" s="26" t="s">
        <v>187</v>
      </c>
      <c r="B38" s="6" t="s">
        <v>96</v>
      </c>
      <c r="C38" s="28"/>
      <c r="D38" s="29"/>
      <c r="E38" s="29"/>
      <c r="F38" s="29" t="s">
        <v>177</v>
      </c>
      <c r="G38" s="29"/>
      <c r="H38" s="30"/>
      <c r="I38" s="6" t="s">
        <v>91</v>
      </c>
      <c r="J38" s="7"/>
      <c r="K38" s="7"/>
      <c r="L38" s="7"/>
      <c r="M38" s="7"/>
      <c r="N38" s="26"/>
      <c r="O38" s="26"/>
    </row>
    <row r="39" spans="1:15" ht="11.25">
      <c r="A39" s="26" t="s">
        <v>188</v>
      </c>
      <c r="B39" s="6" t="s">
        <v>96</v>
      </c>
      <c r="C39" s="28"/>
      <c r="D39" s="29"/>
      <c r="E39" s="29"/>
      <c r="F39" s="29"/>
      <c r="G39" s="29"/>
      <c r="H39" s="30" t="s">
        <v>179</v>
      </c>
      <c r="I39" s="6" t="s">
        <v>91</v>
      </c>
      <c r="J39" s="7"/>
      <c r="K39" s="7"/>
      <c r="L39" s="7"/>
      <c r="M39" s="7"/>
      <c r="N39" s="26"/>
      <c r="O39" s="26"/>
    </row>
    <row r="40" spans="1:15" ht="11.25">
      <c r="A40" s="26" t="s">
        <v>189</v>
      </c>
      <c r="B40" s="6" t="s">
        <v>96</v>
      </c>
      <c r="C40" s="28"/>
      <c r="D40" s="29"/>
      <c r="E40" s="29"/>
      <c r="F40" s="29" t="s">
        <v>181</v>
      </c>
      <c r="G40" s="29"/>
      <c r="H40" s="30"/>
      <c r="I40" s="6" t="s">
        <v>91</v>
      </c>
      <c r="J40" s="7"/>
      <c r="K40" s="7"/>
      <c r="L40" s="7"/>
      <c r="M40" s="7"/>
      <c r="N40" s="26"/>
      <c r="O40" s="26"/>
    </row>
    <row r="41" spans="1:15" ht="11.25">
      <c r="A41" s="26" t="s">
        <v>190</v>
      </c>
      <c r="B41" s="6" t="s">
        <v>96</v>
      </c>
      <c r="C41" s="28"/>
      <c r="D41" s="29"/>
      <c r="E41" s="29" t="s">
        <v>173</v>
      </c>
      <c r="F41" s="29"/>
      <c r="G41" s="29"/>
      <c r="H41" s="30"/>
      <c r="I41" s="6" t="s">
        <v>91</v>
      </c>
      <c r="J41" s="7"/>
      <c r="K41" s="7"/>
      <c r="L41" s="7"/>
      <c r="M41" s="7"/>
      <c r="N41" s="26"/>
      <c r="O41" s="26"/>
    </row>
    <row r="42" spans="1:15" ht="11.25">
      <c r="A42" s="26" t="s">
        <v>191</v>
      </c>
      <c r="B42" s="6" t="s">
        <v>96</v>
      </c>
      <c r="C42" s="28"/>
      <c r="D42" s="29"/>
      <c r="E42" s="29"/>
      <c r="F42" s="29" t="s">
        <v>175</v>
      </c>
      <c r="G42" s="29"/>
      <c r="H42" s="30"/>
      <c r="I42" s="6" t="s">
        <v>91</v>
      </c>
      <c r="J42" s="7"/>
      <c r="K42" s="7"/>
      <c r="L42" s="7"/>
      <c r="M42" s="7"/>
      <c r="N42" s="26"/>
      <c r="O42" s="26"/>
    </row>
    <row r="43" spans="1:15" ht="11.25">
      <c r="A43" s="26" t="s">
        <v>192</v>
      </c>
      <c r="B43" s="6" t="s">
        <v>96</v>
      </c>
      <c r="C43" s="28"/>
      <c r="D43" s="29"/>
      <c r="E43" s="29" t="s">
        <v>167</v>
      </c>
      <c r="F43" s="29"/>
      <c r="G43" s="29"/>
      <c r="H43" s="30"/>
      <c r="I43" s="6" t="s">
        <v>91</v>
      </c>
      <c r="J43" s="7"/>
      <c r="K43" s="7"/>
      <c r="L43" s="7"/>
      <c r="M43" s="7"/>
      <c r="N43" s="26"/>
      <c r="O43" s="26"/>
    </row>
    <row r="44" spans="1:15" ht="11.25">
      <c r="A44" s="26" t="s">
        <v>193</v>
      </c>
      <c r="B44" s="6" t="s">
        <v>96</v>
      </c>
      <c r="C44" s="28"/>
      <c r="D44" s="29"/>
      <c r="E44" s="29" t="s">
        <v>169</v>
      </c>
      <c r="F44" s="29"/>
      <c r="G44" s="29"/>
      <c r="H44" s="30"/>
      <c r="I44" s="6" t="s">
        <v>91</v>
      </c>
      <c r="J44" s="7"/>
      <c r="K44" s="7"/>
      <c r="L44" s="7"/>
      <c r="M44" s="7"/>
      <c r="N44" s="26"/>
      <c r="O44" s="26"/>
    </row>
    <row r="45" spans="1:15" ht="11.25">
      <c r="A45" s="26"/>
      <c r="B45" s="6"/>
      <c r="C45" s="28"/>
      <c r="D45" s="29"/>
      <c r="E45" s="29"/>
      <c r="F45" s="29"/>
      <c r="G45" s="29"/>
      <c r="H45" s="30"/>
      <c r="I45" s="6"/>
      <c r="J45" s="7"/>
      <c r="K45" s="7"/>
      <c r="L45" s="7"/>
      <c r="M45" s="7"/>
      <c r="N45" s="26"/>
      <c r="O45" s="26"/>
    </row>
    <row r="47" ht="11.25">
      <c r="A47" s="1" t="s">
        <v>74</v>
      </c>
    </row>
    <row r="48" ht="11.25">
      <c r="A48" s="1" t="s">
        <v>263</v>
      </c>
    </row>
    <row r="49" ht="11.25">
      <c r="A49" s="1" t="s">
        <v>264</v>
      </c>
    </row>
    <row r="50" ht="11.25">
      <c r="A50" s="1" t="s">
        <v>265</v>
      </c>
    </row>
    <row r="51" ht="11.25">
      <c r="A51" s="1" t="s">
        <v>266</v>
      </c>
    </row>
  </sheetData>
  <sheetProtection/>
  <mergeCells count="16">
    <mergeCell ref="L5:M5"/>
    <mergeCell ref="N5:N6"/>
    <mergeCell ref="B5:B6"/>
    <mergeCell ref="B27:B28"/>
    <mergeCell ref="C5:H6"/>
    <mergeCell ref="C27:H28"/>
    <mergeCell ref="O5:O6"/>
    <mergeCell ref="A27:A28"/>
    <mergeCell ref="I27:I28"/>
    <mergeCell ref="J27:K27"/>
    <mergeCell ref="L27:M27"/>
    <mergeCell ref="N27:N28"/>
    <mergeCell ref="O27:O28"/>
    <mergeCell ref="A5:A6"/>
    <mergeCell ref="I5:I6"/>
    <mergeCell ref="J5:K5"/>
  </mergeCells>
  <conditionalFormatting sqref="A29:O45 A7:O24">
    <cfRule type="expression" priority="322" dxfId="2" stopIfTrue="1">
      <formula>$I7="未定"</formula>
    </cfRule>
    <cfRule type="expression" priority="685" dxfId="1" stopIfTrue="1">
      <formula>$I7="完了"</formula>
    </cfRule>
    <cfRule type="expression" priority="686" dxfId="0" stopIfTrue="1">
      <formula>$I7="遅延"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9" customWidth="1"/>
    <col min="2" max="5" width="1.625" style="17" customWidth="1"/>
    <col min="6" max="6" width="3.625" style="18" customWidth="1"/>
    <col min="7" max="7" width="1.625" style="2" customWidth="1"/>
    <col min="8" max="11" width="1.625" style="3" customWidth="1"/>
    <col min="12" max="12" width="26.625" style="23" customWidth="1"/>
    <col min="13" max="13" width="7.625" style="6" customWidth="1"/>
    <col min="14" max="15" width="5.625" style="7" customWidth="1"/>
    <col min="16" max="16" width="5.625" style="9" customWidth="1"/>
    <col min="17" max="18" width="5.625" style="7" customWidth="1"/>
    <col min="19" max="19" width="5.625" style="8" customWidth="1"/>
    <col min="20" max="20" width="16.625" style="5" customWidth="1"/>
    <col min="21" max="21" width="20.625" style="5" customWidth="1"/>
    <col min="22" max="16384" width="9.00390625" style="1" customWidth="1"/>
  </cols>
  <sheetData>
    <row r="1" spans="1:21" s="15" customFormat="1" ht="22.5">
      <c r="A1" s="11" t="s">
        <v>1</v>
      </c>
      <c r="B1" s="12"/>
      <c r="C1" s="12"/>
      <c r="D1" s="12"/>
      <c r="E1" s="12"/>
      <c r="F1" s="4"/>
      <c r="G1" s="20" t="s">
        <v>0</v>
      </c>
      <c r="H1" s="21"/>
      <c r="I1" s="21"/>
      <c r="J1" s="21"/>
      <c r="K1" s="21"/>
      <c r="L1" s="22"/>
      <c r="M1" s="1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4" t="s">
        <v>10</v>
      </c>
      <c r="U1" s="14" t="s">
        <v>2</v>
      </c>
    </row>
    <row r="2" spans="1:19" ht="11.25">
      <c r="A2" s="16" t="s">
        <v>14</v>
      </c>
      <c r="B2" s="17">
        <f ca="1">IF(OFFSET(B2,0,6)="",OFFSET(B2,-1,0),OFFSET(B2,-1,0)+1)</f>
        <v>0</v>
      </c>
      <c r="C2" s="17">
        <f ca="1">IF(OFFSET(C2,-1,-1)&lt;&gt;OFFSET(C2,0,-1),0,IF(OFFSET(C2,0,6)="",OFFSET(C2,-1,0),OFFSET(C2,-1,0)+1))</f>
        <v>0</v>
      </c>
      <c r="D2" s="17">
        <f ca="1">IF(OFFSET(D2,-1,-1)&lt;&gt;OFFSET(D2,0,-1),0,IF(OFFSET(D2,0,6)="",OFFSET(D2,-1,0),OFFSET(D2,-1,0)+1))</f>
        <v>0</v>
      </c>
      <c r="E2" s="17">
        <f ca="1">IF(OFFSET(E2,-1,-1)&lt;&gt;OFFSET(E2,0,-1),0,IF(OFFSET(E2,0,6)="",OFFSET(E2,-1,0),OFFSET(E2,-1,0)+1))</f>
        <v>0</v>
      </c>
      <c r="F2" s="18" t="str">
        <f ca="1">TEXT(IF(OFFSET(F2,0,6)="",0,OFFSET(F2,-1,0)+1),"000")</f>
        <v>000</v>
      </c>
      <c r="G2" s="2" t="s">
        <v>40</v>
      </c>
      <c r="M2" s="6" t="str">
        <f aca="true" ca="1" t="shared" si="0" ref="M2:M10">IF(R2&lt;&gt;"","完了",IF(Q2="-","保留",IF(Q2&lt;&gt;"",IF(O2&lt;=TODAY(),"遅延","仕掛中"),IF(N2="","未定",IF(N2&lt;=TODAY(),"遅延","")))))</f>
        <v>仕掛中</v>
      </c>
      <c r="N2" s="7">
        <v>41101</v>
      </c>
      <c r="O2" s="7">
        <v>41139</v>
      </c>
      <c r="P2" s="9" t="s">
        <v>17</v>
      </c>
      <c r="Q2" s="7">
        <v>41101</v>
      </c>
      <c r="S2" s="8" t="s">
        <v>17</v>
      </c>
    </row>
    <row r="3" spans="1:19" ht="11.25">
      <c r="A3" s="19" t="str">
        <f>$A$2</f>
        <v>WK</v>
      </c>
      <c r="B3" s="17">
        <f aca="true" ca="1" t="shared" si="1" ref="B3:B59">IF(OFFSET(B3,0,6)="",OFFSET(B3,-1,0),OFFSET(B3,-1,0)+1)</f>
        <v>1</v>
      </c>
      <c r="C3" s="17">
        <f aca="true" ca="1" t="shared" si="2" ref="C3:E59">IF(OFFSET(C3,-1,-1)&lt;&gt;OFFSET(C3,0,-1),0,IF(OFFSET(C3,0,6)="",OFFSET(C3,-1,0),OFFSET(C3,-1,0)+1))</f>
        <v>0</v>
      </c>
      <c r="D3" s="17">
        <f ca="1" t="shared" si="2"/>
        <v>0</v>
      </c>
      <c r="E3" s="17">
        <f ca="1" t="shared" si="2"/>
        <v>0</v>
      </c>
      <c r="F3" s="18" t="str">
        <f aca="true" ca="1" t="shared" si="3" ref="F3:F59">TEXT(IF(OFFSET(F3,0,6)="",0,OFFSET(F3,-1,0)+1),"000")</f>
        <v>000</v>
      </c>
      <c r="H3" s="3" t="s">
        <v>39</v>
      </c>
      <c r="M3" s="6" t="str">
        <f ca="1" t="shared" si="0"/>
        <v>完了</v>
      </c>
      <c r="N3" s="7">
        <v>41101</v>
      </c>
      <c r="O3" s="7">
        <v>41117</v>
      </c>
      <c r="P3" s="9" t="s">
        <v>17</v>
      </c>
      <c r="Q3" s="7">
        <v>41101</v>
      </c>
      <c r="R3" s="7">
        <v>41117</v>
      </c>
      <c r="S3" s="8" t="s">
        <v>17</v>
      </c>
    </row>
    <row r="4" spans="1:19" ht="11.25">
      <c r="A4" s="19" t="str">
        <f aca="true" t="shared" si="4" ref="A4:A59">$A$2</f>
        <v>WK</v>
      </c>
      <c r="B4" s="17">
        <f ca="1" t="shared" si="1"/>
        <v>1</v>
      </c>
      <c r="C4" s="17">
        <f ca="1" t="shared" si="2"/>
        <v>1</v>
      </c>
      <c r="D4" s="17">
        <f ca="1" t="shared" si="2"/>
        <v>0</v>
      </c>
      <c r="E4" s="17">
        <f ca="1" t="shared" si="2"/>
        <v>0</v>
      </c>
      <c r="F4" s="18" t="str">
        <f ca="1" t="shared" si="3"/>
        <v>000</v>
      </c>
      <c r="I4" s="3" t="s">
        <v>11</v>
      </c>
      <c r="M4" s="6" t="str">
        <f ca="1" t="shared" si="0"/>
        <v>完了</v>
      </c>
      <c r="N4" s="7">
        <v>41103</v>
      </c>
      <c r="O4" s="7">
        <v>41103</v>
      </c>
      <c r="P4" s="9">
        <v>2</v>
      </c>
      <c r="Q4" s="7">
        <v>41103</v>
      </c>
      <c r="R4" s="7">
        <v>41103</v>
      </c>
      <c r="S4" s="8">
        <v>2</v>
      </c>
    </row>
    <row r="5" spans="1:20" ht="11.25">
      <c r="A5" s="19" t="str">
        <f t="shared" si="4"/>
        <v>WK</v>
      </c>
      <c r="B5" s="17">
        <f ca="1" t="shared" si="1"/>
        <v>1</v>
      </c>
      <c r="C5" s="17">
        <f ca="1" t="shared" si="2"/>
        <v>2</v>
      </c>
      <c r="D5" s="17">
        <f ca="1" t="shared" si="2"/>
        <v>0</v>
      </c>
      <c r="E5" s="17">
        <f ca="1" t="shared" si="2"/>
        <v>0</v>
      </c>
      <c r="F5" s="18" t="str">
        <f ca="1" t="shared" si="3"/>
        <v>000</v>
      </c>
      <c r="I5" s="3" t="s">
        <v>15</v>
      </c>
      <c r="M5" s="6" t="str">
        <f ca="1" t="shared" si="0"/>
        <v>完了</v>
      </c>
      <c r="N5" s="7">
        <v>41101</v>
      </c>
      <c r="O5" s="7">
        <v>41101</v>
      </c>
      <c r="P5" s="9">
        <v>2</v>
      </c>
      <c r="Q5" s="7">
        <v>41101</v>
      </c>
      <c r="R5" s="7">
        <v>41110</v>
      </c>
      <c r="S5" s="8">
        <v>1</v>
      </c>
      <c r="T5" s="5" t="s">
        <v>57</v>
      </c>
    </row>
    <row r="6" spans="1:20" ht="11.25">
      <c r="A6" s="19" t="str">
        <f t="shared" si="4"/>
        <v>WK</v>
      </c>
      <c r="B6" s="17">
        <f ca="1" t="shared" si="1"/>
        <v>1</v>
      </c>
      <c r="C6" s="17">
        <f ca="1" t="shared" si="2"/>
        <v>3</v>
      </c>
      <c r="D6" s="17">
        <f ca="1" t="shared" si="2"/>
        <v>0</v>
      </c>
      <c r="E6" s="17">
        <f ca="1" t="shared" si="2"/>
        <v>0</v>
      </c>
      <c r="F6" s="18" t="str">
        <f ca="1" t="shared" si="3"/>
        <v>000</v>
      </c>
      <c r="I6" s="3" t="s">
        <v>53</v>
      </c>
      <c r="M6" s="6" t="str">
        <f ca="1" t="shared" si="0"/>
        <v>完了</v>
      </c>
      <c r="N6" s="7">
        <v>41105</v>
      </c>
      <c r="O6" s="7">
        <v>41110</v>
      </c>
      <c r="P6" s="9" t="s">
        <v>17</v>
      </c>
      <c r="Q6" s="7">
        <v>41105</v>
      </c>
      <c r="R6" s="7">
        <v>41110</v>
      </c>
      <c r="S6" s="8" t="s">
        <v>17</v>
      </c>
      <c r="T6" s="5" t="s">
        <v>116</v>
      </c>
    </row>
    <row r="7" spans="1:20" ht="11.25">
      <c r="A7" s="19" t="str">
        <f t="shared" si="4"/>
        <v>WK</v>
      </c>
      <c r="B7" s="17">
        <f ca="1" t="shared" si="1"/>
        <v>1</v>
      </c>
      <c r="C7" s="17">
        <f ca="1" t="shared" si="2"/>
        <v>3</v>
      </c>
      <c r="D7" s="17">
        <f ca="1" t="shared" si="2"/>
        <v>1</v>
      </c>
      <c r="E7" s="17">
        <f ca="1" t="shared" si="2"/>
        <v>0</v>
      </c>
      <c r="F7" s="18" t="str">
        <f ca="1" t="shared" si="3"/>
        <v>000</v>
      </c>
      <c r="J7" s="3" t="s">
        <v>12</v>
      </c>
      <c r="M7" s="6" t="str">
        <f ca="1" t="shared" si="0"/>
        <v>完了</v>
      </c>
      <c r="N7" s="7">
        <v>41105</v>
      </c>
      <c r="O7" s="7">
        <v>41105</v>
      </c>
      <c r="P7" s="9">
        <v>3</v>
      </c>
      <c r="Q7" s="7">
        <v>41105</v>
      </c>
      <c r="R7" s="7">
        <v>41110</v>
      </c>
      <c r="S7" s="8">
        <v>2</v>
      </c>
      <c r="T7" s="5" t="s">
        <v>66</v>
      </c>
    </row>
    <row r="8" spans="1:19" ht="11.25">
      <c r="A8" s="19" t="str">
        <f t="shared" si="4"/>
        <v>WK</v>
      </c>
      <c r="B8" s="17">
        <f ca="1" t="shared" si="1"/>
        <v>1</v>
      </c>
      <c r="C8" s="17">
        <f ca="1" t="shared" si="2"/>
        <v>3</v>
      </c>
      <c r="D8" s="17">
        <f ca="1" t="shared" si="2"/>
        <v>2</v>
      </c>
      <c r="E8" s="17">
        <f ca="1" t="shared" si="2"/>
        <v>0</v>
      </c>
      <c r="F8" s="18" t="str">
        <f ca="1" t="shared" si="3"/>
        <v>000</v>
      </c>
      <c r="J8" s="3" t="s">
        <v>13</v>
      </c>
      <c r="M8" s="6" t="str">
        <f ca="1" t="shared" si="0"/>
        <v>完了</v>
      </c>
      <c r="N8" s="7">
        <v>41107</v>
      </c>
      <c r="O8" s="7">
        <v>41108</v>
      </c>
      <c r="P8" s="9" t="s">
        <v>17</v>
      </c>
      <c r="Q8" s="7">
        <v>41107</v>
      </c>
      <c r="R8" s="7">
        <v>41108</v>
      </c>
      <c r="S8" s="8" t="s">
        <v>17</v>
      </c>
    </row>
    <row r="9" spans="1:20" ht="11.25">
      <c r="A9" s="19" t="str">
        <f t="shared" si="4"/>
        <v>WK</v>
      </c>
      <c r="B9" s="17">
        <f ca="1" t="shared" si="1"/>
        <v>1</v>
      </c>
      <c r="C9" s="17">
        <f ca="1" t="shared" si="2"/>
        <v>3</v>
      </c>
      <c r="D9" s="17">
        <f ca="1" t="shared" si="2"/>
        <v>2</v>
      </c>
      <c r="E9" s="17">
        <f ca="1" t="shared" si="2"/>
        <v>0</v>
      </c>
      <c r="F9" s="18" t="str">
        <f ca="1" t="shared" si="3"/>
        <v>001</v>
      </c>
      <c r="L9" s="23" t="s">
        <v>44</v>
      </c>
      <c r="M9" s="6" t="str">
        <f ca="1" t="shared" si="0"/>
        <v>完了</v>
      </c>
      <c r="N9" s="7">
        <v>41107</v>
      </c>
      <c r="O9" s="7">
        <v>41108</v>
      </c>
      <c r="P9" s="9">
        <v>2</v>
      </c>
      <c r="Q9" s="7">
        <v>41107</v>
      </c>
      <c r="R9" s="7">
        <v>41108</v>
      </c>
      <c r="S9" s="8">
        <v>2</v>
      </c>
      <c r="T9" s="5" t="s">
        <v>115</v>
      </c>
    </row>
    <row r="10" spans="1:20" ht="11.25">
      <c r="A10" s="19" t="str">
        <f t="shared" si="4"/>
        <v>WK</v>
      </c>
      <c r="B10" s="17">
        <f ca="1" t="shared" si="1"/>
        <v>1</v>
      </c>
      <c r="C10" s="17">
        <f ca="1" t="shared" si="2"/>
        <v>3</v>
      </c>
      <c r="D10" s="17">
        <f ca="1" t="shared" si="2"/>
        <v>2</v>
      </c>
      <c r="E10" s="17">
        <f ca="1" t="shared" si="2"/>
        <v>0</v>
      </c>
      <c r="F10" s="18" t="str">
        <f ca="1" t="shared" si="3"/>
        <v>002</v>
      </c>
      <c r="L10" s="23" t="s">
        <v>45</v>
      </c>
      <c r="M10" s="6" t="str">
        <f ca="1" t="shared" si="0"/>
        <v>完了</v>
      </c>
      <c r="N10" s="7">
        <v>41107</v>
      </c>
      <c r="O10" s="7">
        <v>41108</v>
      </c>
      <c r="P10" s="9">
        <v>2</v>
      </c>
      <c r="Q10" s="7">
        <v>41107</v>
      </c>
      <c r="R10" s="7">
        <v>41108</v>
      </c>
      <c r="S10" s="8">
        <v>2</v>
      </c>
      <c r="T10" s="5" t="s">
        <v>114</v>
      </c>
    </row>
    <row r="11" spans="1:20" ht="11.25">
      <c r="A11" s="19" t="str">
        <f t="shared" si="4"/>
        <v>WK</v>
      </c>
      <c r="B11" s="17">
        <f ca="1" t="shared" si="1"/>
        <v>1</v>
      </c>
      <c r="C11" s="17">
        <f ca="1" t="shared" si="2"/>
        <v>3</v>
      </c>
      <c r="D11" s="17">
        <f ca="1" t="shared" si="2"/>
        <v>3</v>
      </c>
      <c r="E11" s="17">
        <f ca="1" t="shared" si="2"/>
        <v>0</v>
      </c>
      <c r="F11" s="18" t="str">
        <f ca="1" t="shared" si="3"/>
        <v>000</v>
      </c>
      <c r="J11" s="3" t="s">
        <v>16</v>
      </c>
      <c r="M11" s="6" t="str">
        <f ca="1">IF(R11&lt;&gt;"","完了",IF(Q11="-","保留",IF(Q11&lt;&gt;"",IF(O11&lt;=TODAY(),"遅延","仕掛中"),IF(N11="","未定",IF(N11&lt;=TODAY(),"遅延","")))))</f>
        <v>完了</v>
      </c>
      <c r="N11" s="7">
        <v>41109</v>
      </c>
      <c r="O11" s="7">
        <v>41110</v>
      </c>
      <c r="P11" s="9">
        <v>3</v>
      </c>
      <c r="Q11" s="7">
        <v>41110</v>
      </c>
      <c r="R11" s="7">
        <v>41110</v>
      </c>
      <c r="T11" s="5" t="s">
        <v>116</v>
      </c>
    </row>
    <row r="12" spans="1:19" ht="11.25">
      <c r="A12" s="19" t="str">
        <f t="shared" si="4"/>
        <v>WK</v>
      </c>
      <c r="B12" s="17">
        <f ca="1" t="shared" si="1"/>
        <v>1</v>
      </c>
      <c r="C12" s="17">
        <f ca="1" t="shared" si="2"/>
        <v>4</v>
      </c>
      <c r="D12" s="17">
        <f ca="1" t="shared" si="2"/>
        <v>0</v>
      </c>
      <c r="E12" s="17">
        <f ca="1" t="shared" si="2"/>
        <v>0</v>
      </c>
      <c r="F12" s="18" t="str">
        <f ca="1" t="shared" si="3"/>
        <v>000</v>
      </c>
      <c r="I12" s="3" t="s">
        <v>54</v>
      </c>
      <c r="M12" s="6" t="str">
        <f aca="true" ca="1" t="shared" si="5" ref="M12:M59">IF(R12&lt;&gt;"","完了",IF(Q12="-","保留",IF(Q12&lt;&gt;"",IF(O12&lt;=TODAY(),"遅延","仕掛中"),IF(N12="","未定",IF(N12&lt;=TODAY(),"遅延","")))))</f>
        <v>完了</v>
      </c>
      <c r="N12" s="7">
        <v>41113</v>
      </c>
      <c r="O12" s="7">
        <v>41115</v>
      </c>
      <c r="P12" s="9" t="s">
        <v>17</v>
      </c>
      <c r="Q12" s="7">
        <v>41114</v>
      </c>
      <c r="R12" s="7">
        <v>41115</v>
      </c>
      <c r="S12" s="8" t="s">
        <v>87</v>
      </c>
    </row>
    <row r="13" spans="1:20" ht="11.25">
      <c r="A13" s="19" t="str">
        <f t="shared" si="4"/>
        <v>WK</v>
      </c>
      <c r="B13" s="17">
        <f ca="1" t="shared" si="1"/>
        <v>1</v>
      </c>
      <c r="C13" s="17">
        <f ca="1" t="shared" si="2"/>
        <v>4</v>
      </c>
      <c r="D13" s="17">
        <f ca="1" t="shared" si="2"/>
        <v>1</v>
      </c>
      <c r="E13" s="17">
        <f ca="1" t="shared" si="2"/>
        <v>0</v>
      </c>
      <c r="F13" s="18" t="str">
        <f ca="1" t="shared" si="3"/>
        <v>000</v>
      </c>
      <c r="J13" s="3" t="s">
        <v>12</v>
      </c>
      <c r="M13" s="6" t="str">
        <f ca="1" t="shared" si="5"/>
        <v>完了</v>
      </c>
      <c r="N13" s="7">
        <v>41113</v>
      </c>
      <c r="O13" s="7">
        <v>41113</v>
      </c>
      <c r="P13" s="9">
        <v>2</v>
      </c>
      <c r="Q13" s="7">
        <v>41114</v>
      </c>
      <c r="R13" s="7">
        <v>41114</v>
      </c>
      <c r="S13" s="8">
        <v>3</v>
      </c>
      <c r="T13" s="5" t="s">
        <v>116</v>
      </c>
    </row>
    <row r="14" spans="1:19" ht="11.25">
      <c r="A14" s="19" t="str">
        <f t="shared" si="4"/>
        <v>WK</v>
      </c>
      <c r="B14" s="17">
        <f ca="1" t="shared" si="1"/>
        <v>1</v>
      </c>
      <c r="C14" s="17">
        <f ca="1" t="shared" si="2"/>
        <v>4</v>
      </c>
      <c r="D14" s="17">
        <f ca="1" t="shared" si="2"/>
        <v>2</v>
      </c>
      <c r="E14" s="17">
        <f ca="1" t="shared" si="2"/>
        <v>0</v>
      </c>
      <c r="F14" s="18" t="str">
        <f ca="1" t="shared" si="3"/>
        <v>000</v>
      </c>
      <c r="J14" s="3" t="s">
        <v>13</v>
      </c>
      <c r="M14" s="6" t="str">
        <f ca="1" t="shared" si="5"/>
        <v>完了</v>
      </c>
      <c r="N14" s="7">
        <v>41114</v>
      </c>
      <c r="O14" s="7">
        <v>41114</v>
      </c>
      <c r="P14" s="9" t="s">
        <v>56</v>
      </c>
      <c r="Q14" s="7">
        <v>41115</v>
      </c>
      <c r="R14" s="7">
        <v>41115</v>
      </c>
      <c r="S14" s="8" t="s">
        <v>87</v>
      </c>
    </row>
    <row r="15" spans="1:20" ht="11.25">
      <c r="A15" s="19" t="str">
        <f t="shared" si="4"/>
        <v>WK</v>
      </c>
      <c r="B15" s="17">
        <f ca="1" t="shared" si="1"/>
        <v>1</v>
      </c>
      <c r="C15" s="17">
        <f ca="1" t="shared" si="2"/>
        <v>4</v>
      </c>
      <c r="D15" s="17">
        <f ca="1" t="shared" si="2"/>
        <v>2</v>
      </c>
      <c r="E15" s="17">
        <f ca="1" t="shared" si="2"/>
        <v>0</v>
      </c>
      <c r="F15" s="18" t="str">
        <f ca="1" t="shared" si="3"/>
        <v>001</v>
      </c>
      <c r="L15" s="23" t="s">
        <v>44</v>
      </c>
      <c r="M15" s="6" t="str">
        <f ca="1" t="shared" si="5"/>
        <v>完了</v>
      </c>
      <c r="N15" s="7">
        <v>41114</v>
      </c>
      <c r="O15" s="7">
        <v>41114</v>
      </c>
      <c r="P15" s="9">
        <v>1</v>
      </c>
      <c r="Q15" s="7">
        <v>41115</v>
      </c>
      <c r="R15" s="7">
        <v>41115</v>
      </c>
      <c r="S15" s="8">
        <v>1</v>
      </c>
      <c r="T15" s="5" t="s">
        <v>102</v>
      </c>
    </row>
    <row r="16" spans="1:20" ht="11.25">
      <c r="A16" s="19" t="str">
        <f t="shared" si="4"/>
        <v>WK</v>
      </c>
      <c r="B16" s="17">
        <f ca="1" t="shared" si="1"/>
        <v>1</v>
      </c>
      <c r="C16" s="17">
        <f ca="1" t="shared" si="2"/>
        <v>4</v>
      </c>
      <c r="D16" s="17">
        <f ca="1" t="shared" si="2"/>
        <v>2</v>
      </c>
      <c r="E16" s="17">
        <f ca="1" t="shared" si="2"/>
        <v>0</v>
      </c>
      <c r="F16" s="18" t="str">
        <f ca="1" t="shared" si="3"/>
        <v>002</v>
      </c>
      <c r="L16" s="23" t="s">
        <v>45</v>
      </c>
      <c r="M16" s="6" t="str">
        <f ca="1" t="shared" si="5"/>
        <v>完了</v>
      </c>
      <c r="N16" s="7">
        <v>41114</v>
      </c>
      <c r="O16" s="7">
        <v>41114</v>
      </c>
      <c r="P16" s="9">
        <v>1</v>
      </c>
      <c r="Q16" s="7">
        <v>41115</v>
      </c>
      <c r="R16" s="7">
        <v>41115</v>
      </c>
      <c r="S16" s="8">
        <v>0.5</v>
      </c>
      <c r="T16" s="5" t="s">
        <v>103</v>
      </c>
    </row>
    <row r="17" spans="1:20" ht="11.25">
      <c r="A17" s="19" t="str">
        <f t="shared" si="4"/>
        <v>WK</v>
      </c>
      <c r="B17" s="17">
        <f ca="1" t="shared" si="1"/>
        <v>1</v>
      </c>
      <c r="C17" s="17">
        <f ca="1" t="shared" si="2"/>
        <v>4</v>
      </c>
      <c r="D17" s="17">
        <f ca="1" t="shared" si="2"/>
        <v>3</v>
      </c>
      <c r="E17" s="17">
        <f ca="1" t="shared" si="2"/>
        <v>0</v>
      </c>
      <c r="F17" s="18" t="str">
        <f ca="1" t="shared" si="3"/>
        <v>000</v>
      </c>
      <c r="J17" s="3" t="s">
        <v>16</v>
      </c>
      <c r="M17" s="6" t="str">
        <f ca="1" t="shared" si="5"/>
        <v>完了</v>
      </c>
      <c r="N17" s="7">
        <v>41115</v>
      </c>
      <c r="O17" s="7">
        <v>41115</v>
      </c>
      <c r="P17" s="9">
        <v>3</v>
      </c>
      <c r="Q17" s="7">
        <v>41115</v>
      </c>
      <c r="R17" s="7">
        <v>41115</v>
      </c>
      <c r="T17" s="5" t="s">
        <v>116</v>
      </c>
    </row>
    <row r="18" spans="1:20" ht="11.25">
      <c r="A18" s="19" t="str">
        <f t="shared" si="4"/>
        <v>WK</v>
      </c>
      <c r="B18" s="17">
        <f ca="1" t="shared" si="1"/>
        <v>1</v>
      </c>
      <c r="C18" s="17">
        <f ca="1" t="shared" si="2"/>
        <v>4</v>
      </c>
      <c r="D18" s="17">
        <f ca="1" t="shared" si="2"/>
        <v>4</v>
      </c>
      <c r="E18" s="17">
        <f ca="1" t="shared" si="2"/>
        <v>0</v>
      </c>
      <c r="F18" s="18" t="str">
        <f ca="1" t="shared" si="3"/>
        <v>000</v>
      </c>
      <c r="J18" s="3" t="s">
        <v>76</v>
      </c>
      <c r="M18" s="6" t="str">
        <f ca="1">IF(R18&lt;&gt;"","完了",IF(Q18="-","保留",IF(Q18&lt;&gt;"",IF(O18&lt;=TODAY(),"遅延","仕掛中"),IF(N18="","未定",IF(N18&lt;=TODAY(),"遅延","")))))</f>
        <v>完了</v>
      </c>
      <c r="N18" s="7">
        <v>41113</v>
      </c>
      <c r="O18" s="7">
        <v>41113</v>
      </c>
      <c r="P18" s="9">
        <v>2</v>
      </c>
      <c r="Q18" s="7">
        <v>41114</v>
      </c>
      <c r="R18" s="7">
        <v>41115</v>
      </c>
      <c r="S18" s="8">
        <v>2</v>
      </c>
      <c r="T18" s="5" t="s">
        <v>116</v>
      </c>
    </row>
    <row r="19" spans="1:19" ht="11.25">
      <c r="A19" s="19" t="str">
        <f t="shared" si="4"/>
        <v>WK</v>
      </c>
      <c r="B19" s="17">
        <f ca="1" t="shared" si="1"/>
        <v>1</v>
      </c>
      <c r="C19" s="17">
        <f ca="1" t="shared" si="2"/>
        <v>5</v>
      </c>
      <c r="D19" s="17">
        <f ca="1" t="shared" si="2"/>
        <v>0</v>
      </c>
      <c r="E19" s="17">
        <f ca="1" t="shared" si="2"/>
        <v>0</v>
      </c>
      <c r="F19" s="18" t="str">
        <f ca="1" t="shared" si="3"/>
        <v>000</v>
      </c>
      <c r="I19" s="3" t="s">
        <v>55</v>
      </c>
      <c r="M19" s="6" t="str">
        <f ca="1" t="shared" si="5"/>
        <v>完了</v>
      </c>
      <c r="N19" s="7">
        <v>41116</v>
      </c>
      <c r="O19" s="7">
        <v>41116</v>
      </c>
      <c r="P19" s="9" t="s">
        <v>101</v>
      </c>
      <c r="Q19" s="7">
        <v>41115</v>
      </c>
      <c r="R19" s="7">
        <v>41115</v>
      </c>
      <c r="S19" s="8" t="s">
        <v>101</v>
      </c>
    </row>
    <row r="20" spans="1:20" ht="11.25">
      <c r="A20" s="19" t="str">
        <f t="shared" si="4"/>
        <v>WK</v>
      </c>
      <c r="B20" s="17">
        <f ca="1" t="shared" si="1"/>
        <v>1</v>
      </c>
      <c r="C20" s="17">
        <f ca="1" t="shared" si="2"/>
        <v>5</v>
      </c>
      <c r="D20" s="17">
        <f ca="1" t="shared" si="2"/>
        <v>0</v>
      </c>
      <c r="E20" s="17">
        <f ca="1" t="shared" si="2"/>
        <v>0</v>
      </c>
      <c r="F20" s="18" t="str">
        <f ca="1" t="shared" si="3"/>
        <v>001</v>
      </c>
      <c r="L20" s="23" t="s">
        <v>107</v>
      </c>
      <c r="M20" s="6" t="str">
        <f ca="1">IF(R20&lt;&gt;"","完了",IF(Q20="-","保留",IF(Q20&lt;&gt;"",IF(O20&lt;=TODAY(),"遅延","仕掛中"),IF(N20="","未定",IF(N20&lt;=TODAY(),"遅延","")))))</f>
        <v>完了</v>
      </c>
      <c r="N20" s="7">
        <v>41116</v>
      </c>
      <c r="O20" s="7">
        <v>41116</v>
      </c>
      <c r="P20" s="9">
        <v>1.5</v>
      </c>
      <c r="Q20" s="7">
        <v>41115</v>
      </c>
      <c r="R20" s="7">
        <v>41115</v>
      </c>
      <c r="S20" s="8">
        <v>0.5</v>
      </c>
      <c r="T20" s="5" t="s">
        <v>105</v>
      </c>
    </row>
    <row r="21" spans="1:20" ht="11.25">
      <c r="A21" s="19" t="str">
        <f t="shared" si="4"/>
        <v>WK</v>
      </c>
      <c r="B21" s="17">
        <f ca="1" t="shared" si="1"/>
        <v>1</v>
      </c>
      <c r="C21" s="17">
        <f ca="1" t="shared" si="2"/>
        <v>5</v>
      </c>
      <c r="D21" s="17">
        <f ca="1" t="shared" si="2"/>
        <v>0</v>
      </c>
      <c r="E21" s="17">
        <f ca="1" t="shared" si="2"/>
        <v>0</v>
      </c>
      <c r="F21" s="18" t="str">
        <f ca="1" t="shared" si="3"/>
        <v>002</v>
      </c>
      <c r="L21" s="23" t="s">
        <v>104</v>
      </c>
      <c r="M21" s="6" t="str">
        <f ca="1" t="shared" si="5"/>
        <v>完了</v>
      </c>
      <c r="N21" s="7">
        <v>41116</v>
      </c>
      <c r="O21" s="7">
        <v>41116</v>
      </c>
      <c r="P21" s="9">
        <v>1.5</v>
      </c>
      <c r="Q21" s="7">
        <v>41115</v>
      </c>
      <c r="R21" s="7">
        <v>41115</v>
      </c>
      <c r="S21" s="8">
        <v>0.5</v>
      </c>
      <c r="T21" s="5" t="s">
        <v>106</v>
      </c>
    </row>
    <row r="22" spans="1:19" ht="11.25">
      <c r="A22" s="19" t="str">
        <f t="shared" si="4"/>
        <v>WK</v>
      </c>
      <c r="B22" s="17">
        <f ca="1" t="shared" si="1"/>
        <v>1</v>
      </c>
      <c r="C22" s="17">
        <f ca="1" t="shared" si="2"/>
        <v>6</v>
      </c>
      <c r="D22" s="17">
        <f ca="1" t="shared" si="2"/>
        <v>0</v>
      </c>
      <c r="E22" s="17">
        <f ca="1" t="shared" si="2"/>
        <v>0</v>
      </c>
      <c r="F22" s="18" t="str">
        <f ca="1" t="shared" si="3"/>
        <v>000</v>
      </c>
      <c r="I22" s="3" t="s">
        <v>52</v>
      </c>
      <c r="M22" s="6" t="str">
        <f ca="1" t="shared" si="5"/>
        <v>完了</v>
      </c>
      <c r="N22" s="7">
        <v>41116</v>
      </c>
      <c r="O22" s="7">
        <v>41117</v>
      </c>
      <c r="P22" s="9" t="s">
        <v>111</v>
      </c>
      <c r="Q22" s="7">
        <v>41116</v>
      </c>
      <c r="R22" s="7">
        <v>41116</v>
      </c>
      <c r="S22" s="8" t="s">
        <v>112</v>
      </c>
    </row>
    <row r="23" spans="1:20" ht="11.25">
      <c r="A23" s="19" t="str">
        <f t="shared" si="4"/>
        <v>WK</v>
      </c>
      <c r="B23" s="17">
        <f ca="1" t="shared" si="1"/>
        <v>1</v>
      </c>
      <c r="C23" s="17">
        <f ca="1" t="shared" si="2"/>
        <v>6</v>
      </c>
      <c r="D23" s="17">
        <f ca="1" t="shared" si="2"/>
        <v>1</v>
      </c>
      <c r="E23" s="17">
        <f ca="1" t="shared" si="2"/>
        <v>0</v>
      </c>
      <c r="F23" s="18" t="str">
        <f ca="1" t="shared" si="3"/>
        <v>000</v>
      </c>
      <c r="J23" s="3" t="s">
        <v>108</v>
      </c>
      <c r="M23" s="6" t="str">
        <f ca="1" t="shared" si="5"/>
        <v>完了</v>
      </c>
      <c r="N23" s="7">
        <v>41116</v>
      </c>
      <c r="O23" s="7">
        <v>41116</v>
      </c>
      <c r="P23" s="9">
        <v>2.5</v>
      </c>
      <c r="Q23" s="7">
        <v>41116</v>
      </c>
      <c r="R23" s="7">
        <v>41116</v>
      </c>
      <c r="S23" s="8">
        <v>1.5</v>
      </c>
      <c r="T23" s="5" t="s">
        <v>109</v>
      </c>
    </row>
    <row r="24" spans="1:19" ht="11.25">
      <c r="A24" s="19" t="str">
        <f t="shared" si="4"/>
        <v>WK</v>
      </c>
      <c r="B24" s="17">
        <f ca="1" t="shared" si="1"/>
        <v>1</v>
      </c>
      <c r="C24" s="17">
        <f ca="1" t="shared" si="2"/>
        <v>6</v>
      </c>
      <c r="D24" s="17">
        <f ca="1" t="shared" si="2"/>
        <v>2</v>
      </c>
      <c r="E24" s="17">
        <f ca="1" t="shared" si="2"/>
        <v>0</v>
      </c>
      <c r="F24" s="18" t="str">
        <f ca="1" t="shared" si="3"/>
        <v>000</v>
      </c>
      <c r="J24" s="3" t="s">
        <v>113</v>
      </c>
      <c r="M24" s="6" t="str">
        <f ca="1" t="shared" si="5"/>
        <v>完了</v>
      </c>
      <c r="N24" s="7">
        <v>41117</v>
      </c>
      <c r="O24" s="7">
        <v>41117</v>
      </c>
      <c r="P24" s="9">
        <v>0.5</v>
      </c>
      <c r="Q24" s="7">
        <v>41116</v>
      </c>
      <c r="R24" s="7">
        <v>41116</v>
      </c>
      <c r="S24" s="8">
        <v>0.5</v>
      </c>
    </row>
    <row r="25" spans="1:19" ht="11.25">
      <c r="A25" s="19" t="str">
        <f t="shared" si="4"/>
        <v>WK</v>
      </c>
      <c r="B25" s="17">
        <f ca="1" t="shared" si="1"/>
        <v>1</v>
      </c>
      <c r="C25" s="17">
        <f ca="1" t="shared" si="2"/>
        <v>6</v>
      </c>
      <c r="D25" s="17">
        <f ca="1" t="shared" si="2"/>
        <v>3</v>
      </c>
      <c r="E25" s="17">
        <f ca="1" t="shared" si="2"/>
        <v>0</v>
      </c>
      <c r="F25" s="18" t="str">
        <f ca="1" t="shared" si="3"/>
        <v>000</v>
      </c>
      <c r="J25" s="3" t="s">
        <v>110</v>
      </c>
      <c r="M25" s="6" t="str">
        <f ca="1">IF(R25&lt;&gt;"","完了",IF(Q25="-","保留",IF(Q25&lt;&gt;"",IF(O25&lt;=TODAY(),"遅延","仕掛中"),IF(N25="","未定",IF(N25&lt;=TODAY(),"遅延","")))))</f>
        <v>完了</v>
      </c>
      <c r="N25" s="7">
        <v>41117</v>
      </c>
      <c r="O25" s="7">
        <v>41117</v>
      </c>
      <c r="P25" s="9">
        <v>1</v>
      </c>
      <c r="Q25" s="7">
        <v>41116</v>
      </c>
      <c r="R25" s="7">
        <v>41117</v>
      </c>
      <c r="S25" s="8">
        <v>1</v>
      </c>
    </row>
    <row r="26" spans="1:19" ht="11.25">
      <c r="A26" s="19" t="str">
        <f t="shared" si="4"/>
        <v>WK</v>
      </c>
      <c r="B26" s="17">
        <f ca="1" t="shared" si="1"/>
        <v>2</v>
      </c>
      <c r="C26" s="17">
        <f ca="1" t="shared" si="2"/>
        <v>0</v>
      </c>
      <c r="D26" s="17">
        <f ca="1" t="shared" si="2"/>
        <v>0</v>
      </c>
      <c r="E26" s="17">
        <f ca="1" t="shared" si="2"/>
        <v>0</v>
      </c>
      <c r="F26" s="18" t="str">
        <f ca="1" t="shared" si="3"/>
        <v>000</v>
      </c>
      <c r="H26" s="3" t="s">
        <v>41</v>
      </c>
      <c r="M26" s="6" t="str">
        <f ca="1" t="shared" si="5"/>
        <v>完了</v>
      </c>
      <c r="N26" s="7">
        <v>41119</v>
      </c>
      <c r="O26" s="7">
        <v>41119</v>
      </c>
      <c r="P26" s="9" t="s">
        <v>17</v>
      </c>
      <c r="Q26" s="7">
        <v>41119</v>
      </c>
      <c r="R26" s="7">
        <v>41119</v>
      </c>
      <c r="S26" s="8" t="s">
        <v>17</v>
      </c>
    </row>
    <row r="27" spans="1:21" ht="11.25">
      <c r="A27" s="19" t="str">
        <f t="shared" si="4"/>
        <v>WK</v>
      </c>
      <c r="B27" s="17">
        <f ca="1" t="shared" si="1"/>
        <v>2</v>
      </c>
      <c r="C27" s="17">
        <f ca="1" t="shared" si="2"/>
        <v>1</v>
      </c>
      <c r="D27" s="17">
        <f ca="1" t="shared" si="2"/>
        <v>0</v>
      </c>
      <c r="E27" s="17">
        <f ca="1" t="shared" si="2"/>
        <v>0</v>
      </c>
      <c r="F27" s="18" t="str">
        <f ca="1" t="shared" si="3"/>
        <v>000</v>
      </c>
      <c r="I27" s="3" t="s">
        <v>46</v>
      </c>
      <c r="M27" s="6" t="str">
        <f ca="1" t="shared" si="5"/>
        <v>完了</v>
      </c>
      <c r="N27" s="7">
        <v>41119</v>
      </c>
      <c r="O27" s="7">
        <v>41119</v>
      </c>
      <c r="P27" s="9">
        <v>1</v>
      </c>
      <c r="Q27" s="7">
        <v>41119</v>
      </c>
      <c r="R27" s="7">
        <v>41119</v>
      </c>
      <c r="S27" s="8">
        <v>0.5</v>
      </c>
      <c r="U27" s="5" t="s">
        <v>226</v>
      </c>
    </row>
    <row r="28" spans="1:21" ht="11.25">
      <c r="A28" s="19" t="str">
        <f t="shared" si="4"/>
        <v>WK</v>
      </c>
      <c r="B28" s="17">
        <f ca="1" t="shared" si="1"/>
        <v>2</v>
      </c>
      <c r="C28" s="17">
        <f ca="1" t="shared" si="2"/>
        <v>2</v>
      </c>
      <c r="D28" s="17">
        <f ca="1" t="shared" si="2"/>
        <v>0</v>
      </c>
      <c r="E28" s="17">
        <f ca="1" t="shared" si="2"/>
        <v>0</v>
      </c>
      <c r="F28" s="18" t="str">
        <f ca="1" t="shared" si="3"/>
        <v>000</v>
      </c>
      <c r="I28" s="3" t="s">
        <v>47</v>
      </c>
      <c r="M28" s="6" t="str">
        <f ca="1" t="shared" si="5"/>
        <v>完了</v>
      </c>
      <c r="N28" s="7">
        <v>41119</v>
      </c>
      <c r="O28" s="7">
        <v>41119</v>
      </c>
      <c r="P28" s="9">
        <v>1</v>
      </c>
      <c r="Q28" s="7">
        <v>41119</v>
      </c>
      <c r="R28" s="7">
        <v>41119</v>
      </c>
      <c r="S28" s="8">
        <v>0.5</v>
      </c>
      <c r="U28" s="5" t="s">
        <v>196</v>
      </c>
    </row>
    <row r="29" spans="1:21" ht="11.25">
      <c r="A29" s="19" t="str">
        <f t="shared" si="4"/>
        <v>WK</v>
      </c>
      <c r="B29" s="17">
        <f ca="1" t="shared" si="1"/>
        <v>2</v>
      </c>
      <c r="C29" s="17">
        <f ca="1" t="shared" si="2"/>
        <v>3</v>
      </c>
      <c r="D29" s="17">
        <f ca="1" t="shared" si="2"/>
        <v>0</v>
      </c>
      <c r="E29" s="17">
        <f ca="1" t="shared" si="2"/>
        <v>0</v>
      </c>
      <c r="F29" s="18" t="str">
        <f ca="1" t="shared" si="3"/>
        <v>000</v>
      </c>
      <c r="I29" s="3" t="s">
        <v>42</v>
      </c>
      <c r="M29" s="6" t="str">
        <f ca="1" t="shared" si="5"/>
        <v>完了</v>
      </c>
      <c r="N29" s="7">
        <v>41119</v>
      </c>
      <c r="O29" s="7">
        <v>41119</v>
      </c>
      <c r="P29" s="9">
        <v>1</v>
      </c>
      <c r="Q29" s="7">
        <v>41119</v>
      </c>
      <c r="R29" s="7">
        <v>41119</v>
      </c>
      <c r="S29" s="8">
        <v>0.5</v>
      </c>
      <c r="U29" s="5" t="s">
        <v>197</v>
      </c>
    </row>
    <row r="30" spans="1:19" ht="11.25">
      <c r="A30" s="19" t="str">
        <f t="shared" si="4"/>
        <v>WK</v>
      </c>
      <c r="B30" s="17">
        <f ca="1" t="shared" si="1"/>
        <v>3</v>
      </c>
      <c r="C30" s="17">
        <f ca="1" t="shared" si="2"/>
        <v>0</v>
      </c>
      <c r="D30" s="17">
        <f ca="1" t="shared" si="2"/>
        <v>0</v>
      </c>
      <c r="E30" s="17">
        <f ca="1" t="shared" si="2"/>
        <v>0</v>
      </c>
      <c r="F30" s="18" t="str">
        <f ca="1" t="shared" si="3"/>
        <v>000</v>
      </c>
      <c r="H30" s="3" t="s">
        <v>243</v>
      </c>
      <c r="M30" s="6" t="str">
        <f ca="1" t="shared" si="5"/>
        <v>仕掛中</v>
      </c>
      <c r="N30" s="7">
        <v>41111</v>
      </c>
      <c r="O30" s="7">
        <v>41139</v>
      </c>
      <c r="P30" s="9" t="s">
        <v>43</v>
      </c>
      <c r="Q30" s="7">
        <v>41111</v>
      </c>
      <c r="S30" s="8" t="s">
        <v>17</v>
      </c>
    </row>
    <row r="31" spans="1:19" ht="11.25">
      <c r="A31" s="19" t="str">
        <f t="shared" si="4"/>
        <v>WK</v>
      </c>
      <c r="B31" s="17">
        <f ca="1" t="shared" si="1"/>
        <v>3</v>
      </c>
      <c r="C31" s="17">
        <f ca="1" t="shared" si="2"/>
        <v>1</v>
      </c>
      <c r="D31" s="17">
        <f ca="1" t="shared" si="2"/>
        <v>0</v>
      </c>
      <c r="E31" s="17">
        <f ca="1" t="shared" si="2"/>
        <v>0</v>
      </c>
      <c r="F31" s="18" t="str">
        <f ca="1" t="shared" si="3"/>
        <v>000</v>
      </c>
      <c r="I31" s="3" t="s">
        <v>48</v>
      </c>
      <c r="M31" s="6" t="str">
        <f ca="1" t="shared" si="5"/>
        <v>完了</v>
      </c>
      <c r="N31" s="7">
        <v>41119</v>
      </c>
      <c r="O31" s="7">
        <v>41124</v>
      </c>
      <c r="P31" s="9" t="s">
        <v>17</v>
      </c>
      <c r="Q31" s="7">
        <v>41119</v>
      </c>
      <c r="R31" s="7">
        <v>41120</v>
      </c>
      <c r="S31" s="8" t="s">
        <v>17</v>
      </c>
    </row>
    <row r="32" spans="1:19" ht="11.25">
      <c r="A32" s="19" t="str">
        <f t="shared" si="4"/>
        <v>WK</v>
      </c>
      <c r="B32" s="17">
        <f ca="1" t="shared" si="1"/>
        <v>3</v>
      </c>
      <c r="C32" s="17">
        <f ca="1" t="shared" si="2"/>
        <v>1</v>
      </c>
      <c r="D32" s="17">
        <f ca="1" t="shared" si="2"/>
        <v>1</v>
      </c>
      <c r="E32" s="17">
        <f ca="1" t="shared" si="2"/>
        <v>0</v>
      </c>
      <c r="F32" s="18" t="str">
        <f ca="1" t="shared" si="3"/>
        <v>000</v>
      </c>
      <c r="J32" s="3" t="s">
        <v>49</v>
      </c>
      <c r="M32" s="6" t="str">
        <f ca="1" t="shared" si="5"/>
        <v>完了</v>
      </c>
      <c r="N32" s="7">
        <v>41119</v>
      </c>
      <c r="O32" s="7">
        <v>41120</v>
      </c>
      <c r="P32" s="9">
        <v>4</v>
      </c>
      <c r="Q32" s="7">
        <v>41119</v>
      </c>
      <c r="R32" s="7">
        <v>41119</v>
      </c>
      <c r="S32" s="8">
        <v>3</v>
      </c>
    </row>
    <row r="33" spans="1:19" ht="11.25">
      <c r="A33" s="19" t="str">
        <f t="shared" si="4"/>
        <v>WK</v>
      </c>
      <c r="B33" s="17">
        <f ca="1" t="shared" si="1"/>
        <v>3</v>
      </c>
      <c r="C33" s="17">
        <f ca="1" t="shared" si="2"/>
        <v>1</v>
      </c>
      <c r="D33" s="17">
        <f ca="1" t="shared" si="2"/>
        <v>2</v>
      </c>
      <c r="E33" s="17">
        <f ca="1" t="shared" si="2"/>
        <v>0</v>
      </c>
      <c r="F33" s="18" t="str">
        <f ca="1" t="shared" si="3"/>
        <v>000</v>
      </c>
      <c r="J33" s="3" t="s">
        <v>50</v>
      </c>
      <c r="M33" s="6" t="str">
        <f ca="1" t="shared" si="5"/>
        <v>完了</v>
      </c>
      <c r="N33" s="7">
        <v>41120</v>
      </c>
      <c r="O33" s="7">
        <v>41124</v>
      </c>
      <c r="P33" s="9">
        <v>5</v>
      </c>
      <c r="Q33" s="7">
        <v>41119</v>
      </c>
      <c r="R33" s="7">
        <v>41120</v>
      </c>
      <c r="S33" s="8">
        <v>4</v>
      </c>
    </row>
    <row r="34" spans="1:19" ht="11.25">
      <c r="A34" s="19" t="str">
        <f t="shared" si="4"/>
        <v>WK</v>
      </c>
      <c r="B34" s="17">
        <f ca="1" t="shared" si="1"/>
        <v>3</v>
      </c>
      <c r="C34" s="17">
        <f ca="1" t="shared" si="2"/>
        <v>2</v>
      </c>
      <c r="D34" s="17">
        <f ca="1" t="shared" si="2"/>
        <v>0</v>
      </c>
      <c r="E34" s="17">
        <f ca="1" t="shared" si="2"/>
        <v>0</v>
      </c>
      <c r="F34" s="18" t="str">
        <f ca="1" t="shared" si="3"/>
        <v>000</v>
      </c>
      <c r="I34" s="3" t="s">
        <v>31</v>
      </c>
      <c r="M34" s="6" t="str">
        <f ca="1" t="shared" si="5"/>
        <v>仕掛中</v>
      </c>
      <c r="N34" s="7">
        <v>41111</v>
      </c>
      <c r="O34" s="7">
        <v>41139</v>
      </c>
      <c r="P34" s="9" t="s">
        <v>43</v>
      </c>
      <c r="Q34" s="7">
        <v>41111</v>
      </c>
      <c r="S34" s="8" t="s">
        <v>17</v>
      </c>
    </row>
    <row r="35" spans="1:19" ht="11.25">
      <c r="A35" s="19" t="str">
        <f t="shared" si="4"/>
        <v>WK</v>
      </c>
      <c r="B35" s="17">
        <f ca="1" t="shared" si="1"/>
        <v>3</v>
      </c>
      <c r="C35" s="17">
        <f ca="1" t="shared" si="2"/>
        <v>2</v>
      </c>
      <c r="D35" s="17">
        <f ca="1" t="shared" si="2"/>
        <v>1</v>
      </c>
      <c r="E35" s="17">
        <f ca="1" t="shared" si="2"/>
        <v>0</v>
      </c>
      <c r="F35" s="18" t="str">
        <f ca="1" t="shared" si="3"/>
        <v>000</v>
      </c>
      <c r="J35" s="3" t="s">
        <v>32</v>
      </c>
      <c r="M35" s="6" t="str">
        <f ca="1" t="shared" si="5"/>
        <v>完了</v>
      </c>
      <c r="N35" s="7">
        <v>41111</v>
      </c>
      <c r="O35" s="7">
        <v>41111</v>
      </c>
      <c r="P35" s="9">
        <v>3</v>
      </c>
      <c r="Q35" s="7">
        <v>41111</v>
      </c>
      <c r="R35" s="7">
        <v>41111</v>
      </c>
      <c r="S35" s="8">
        <v>4</v>
      </c>
    </row>
    <row r="36" spans="1:19" ht="11.25">
      <c r="A36" s="19" t="str">
        <f t="shared" si="4"/>
        <v>WK</v>
      </c>
      <c r="B36" s="17">
        <f ca="1" t="shared" si="1"/>
        <v>3</v>
      </c>
      <c r="C36" s="17">
        <f ca="1" t="shared" si="2"/>
        <v>2</v>
      </c>
      <c r="D36" s="17">
        <f ca="1" t="shared" si="2"/>
        <v>2</v>
      </c>
      <c r="E36" s="17">
        <f ca="1" t="shared" si="2"/>
        <v>0</v>
      </c>
      <c r="F36" s="18" t="str">
        <f ca="1" t="shared" si="3"/>
        <v>000</v>
      </c>
      <c r="J36" s="3" t="s">
        <v>33</v>
      </c>
      <c r="M36" s="6" t="str">
        <f ca="1" t="shared" si="5"/>
        <v>完了</v>
      </c>
      <c r="N36" s="7">
        <v>41111</v>
      </c>
      <c r="O36" s="7">
        <v>41111</v>
      </c>
      <c r="P36" s="9">
        <v>4</v>
      </c>
      <c r="Q36" s="7">
        <v>41111</v>
      </c>
      <c r="R36" s="7">
        <v>41111</v>
      </c>
      <c r="S36" s="8">
        <v>4</v>
      </c>
    </row>
    <row r="37" spans="1:16" ht="11.25">
      <c r="A37" s="19" t="str">
        <f t="shared" si="4"/>
        <v>WK</v>
      </c>
      <c r="B37" s="17">
        <f ca="1" t="shared" si="1"/>
        <v>3</v>
      </c>
      <c r="C37" s="17">
        <f ca="1" t="shared" si="2"/>
        <v>2</v>
      </c>
      <c r="D37" s="17">
        <f ca="1" t="shared" si="2"/>
        <v>3</v>
      </c>
      <c r="E37" s="17">
        <f ca="1" t="shared" si="2"/>
        <v>0</v>
      </c>
      <c r="F37" s="18" t="str">
        <f ca="1" t="shared" si="3"/>
        <v>000</v>
      </c>
      <c r="J37" s="3" t="s">
        <v>34</v>
      </c>
      <c r="M37" s="6">
        <f ca="1" t="shared" si="5"/>
      </c>
      <c r="N37" s="7">
        <v>41136</v>
      </c>
      <c r="O37" s="7">
        <v>41137</v>
      </c>
      <c r="P37" s="9">
        <v>16</v>
      </c>
    </row>
    <row r="38" spans="1:16" ht="11.25">
      <c r="A38" s="19" t="str">
        <f t="shared" si="4"/>
        <v>WK</v>
      </c>
      <c r="B38" s="17">
        <f ca="1" t="shared" si="1"/>
        <v>3</v>
      </c>
      <c r="C38" s="17">
        <f ca="1" t="shared" si="2"/>
        <v>2</v>
      </c>
      <c r="D38" s="17">
        <f ca="1" t="shared" si="2"/>
        <v>4</v>
      </c>
      <c r="E38" s="17">
        <f ca="1" t="shared" si="2"/>
        <v>0</v>
      </c>
      <c r="F38" s="18" t="str">
        <f ca="1" t="shared" si="3"/>
        <v>000</v>
      </c>
      <c r="J38" s="3" t="s">
        <v>35</v>
      </c>
      <c r="M38" s="6">
        <f ca="1" t="shared" si="5"/>
      </c>
      <c r="N38" s="7">
        <v>41139</v>
      </c>
      <c r="O38" s="7">
        <v>41139</v>
      </c>
      <c r="P38" s="9">
        <v>4</v>
      </c>
    </row>
    <row r="39" spans="1:19" ht="11.25">
      <c r="A39" s="19" t="str">
        <f t="shared" si="4"/>
        <v>WK</v>
      </c>
      <c r="B39" s="17">
        <f ca="1" t="shared" si="1"/>
        <v>3</v>
      </c>
      <c r="C39" s="17">
        <f ca="1" t="shared" si="2"/>
        <v>3</v>
      </c>
      <c r="D39" s="17">
        <f ca="1" t="shared" si="2"/>
        <v>0</v>
      </c>
      <c r="E39" s="17">
        <f ca="1" t="shared" si="2"/>
        <v>0</v>
      </c>
      <c r="F39" s="18" t="str">
        <f ca="1" t="shared" si="3"/>
        <v>000</v>
      </c>
      <c r="I39" s="3" t="s">
        <v>242</v>
      </c>
      <c r="M39" s="6" t="str">
        <f ca="1" t="shared" si="5"/>
        <v>仕掛中</v>
      </c>
      <c r="N39" s="7">
        <v>41120</v>
      </c>
      <c r="O39" s="7">
        <v>41153</v>
      </c>
      <c r="P39" s="9" t="s">
        <v>17</v>
      </c>
      <c r="Q39" s="7">
        <v>41126</v>
      </c>
      <c r="S39" s="8" t="s">
        <v>17</v>
      </c>
    </row>
    <row r="40" spans="1:20" ht="11.25">
      <c r="A40" s="19" t="str">
        <f t="shared" si="4"/>
        <v>WK</v>
      </c>
      <c r="B40" s="17">
        <f ca="1" t="shared" si="1"/>
        <v>3</v>
      </c>
      <c r="C40" s="17">
        <f ca="1" t="shared" si="2"/>
        <v>3</v>
      </c>
      <c r="D40" s="17">
        <f ca="1" t="shared" si="2"/>
        <v>1</v>
      </c>
      <c r="E40" s="17">
        <f ca="1" t="shared" si="2"/>
        <v>0</v>
      </c>
      <c r="F40" s="18" t="str">
        <f ca="1" t="shared" si="3"/>
        <v>000</v>
      </c>
      <c r="J40" s="3" t="s">
        <v>51</v>
      </c>
      <c r="M40" s="6" t="str">
        <f ca="1" t="shared" si="5"/>
        <v>完了</v>
      </c>
      <c r="N40" s="7">
        <v>41120</v>
      </c>
      <c r="O40" s="7">
        <v>41120</v>
      </c>
      <c r="P40" s="9">
        <v>1</v>
      </c>
      <c r="Q40" s="7">
        <v>41120</v>
      </c>
      <c r="R40" s="7">
        <v>41126</v>
      </c>
      <c r="S40" s="8">
        <v>1.5</v>
      </c>
      <c r="T40" s="5" t="s">
        <v>241</v>
      </c>
    </row>
    <row r="41" spans="1:17" ht="11.25">
      <c r="A41" s="19" t="str">
        <f t="shared" si="4"/>
        <v>WK</v>
      </c>
      <c r="B41" s="17">
        <f ca="1" t="shared" si="1"/>
        <v>3</v>
      </c>
      <c r="C41" s="17">
        <f ca="1" t="shared" si="2"/>
        <v>3</v>
      </c>
      <c r="D41" s="17">
        <f ca="1" t="shared" si="2"/>
        <v>2</v>
      </c>
      <c r="E41" s="17">
        <f ca="1" t="shared" si="2"/>
        <v>0</v>
      </c>
      <c r="F41" s="18" t="str">
        <f ca="1" t="shared" si="3"/>
        <v>000</v>
      </c>
      <c r="J41" s="3" t="s">
        <v>28</v>
      </c>
      <c r="M41" s="6" t="str">
        <f ca="1" t="shared" si="5"/>
        <v>仕掛中</v>
      </c>
      <c r="N41" s="7">
        <v>41126</v>
      </c>
      <c r="O41" s="7">
        <v>41153</v>
      </c>
      <c r="P41" s="9" t="s">
        <v>17</v>
      </c>
      <c r="Q41" s="7">
        <v>41126</v>
      </c>
    </row>
    <row r="42" spans="1:16" ht="11.25">
      <c r="A42" s="19" t="str">
        <f t="shared" si="4"/>
        <v>WK</v>
      </c>
      <c r="B42" s="17">
        <f ca="1" t="shared" si="1"/>
        <v>3</v>
      </c>
      <c r="C42" s="17">
        <f ca="1" t="shared" si="2"/>
        <v>3</v>
      </c>
      <c r="D42" s="17">
        <f ca="1" t="shared" si="2"/>
        <v>2</v>
      </c>
      <c r="E42" s="17">
        <f ca="1" t="shared" si="2"/>
        <v>0</v>
      </c>
      <c r="F42" s="18" t="str">
        <f ca="1" t="shared" si="3"/>
        <v>001</v>
      </c>
      <c r="L42" s="23" t="s">
        <v>29</v>
      </c>
      <c r="M42" s="6">
        <f ca="1" t="shared" si="5"/>
      </c>
      <c r="N42" s="7">
        <v>41153</v>
      </c>
      <c r="O42" s="7">
        <v>41153</v>
      </c>
      <c r="P42" s="9">
        <v>0.25</v>
      </c>
    </row>
    <row r="43" spans="1:16" ht="11.25">
      <c r="A43" s="19" t="str">
        <f t="shared" si="4"/>
        <v>WK</v>
      </c>
      <c r="B43" s="17">
        <f ca="1" t="shared" si="1"/>
        <v>3</v>
      </c>
      <c r="C43" s="17">
        <f ca="1" t="shared" si="2"/>
        <v>3</v>
      </c>
      <c r="D43" s="17">
        <f ca="1" t="shared" si="2"/>
        <v>2</v>
      </c>
      <c r="E43" s="17">
        <f ca="1" t="shared" si="2"/>
        <v>0</v>
      </c>
      <c r="F43" s="18" t="str">
        <f ca="1" t="shared" si="3"/>
        <v>002</v>
      </c>
      <c r="L43" s="23" t="s">
        <v>30</v>
      </c>
      <c r="M43" s="6">
        <f ca="1" t="shared" si="5"/>
      </c>
      <c r="N43" s="7">
        <v>41153</v>
      </c>
      <c r="O43" s="7">
        <v>41153</v>
      </c>
      <c r="P43" s="9">
        <v>0.25</v>
      </c>
    </row>
    <row r="44" spans="1:19" ht="11.25">
      <c r="A44" s="19" t="str">
        <f t="shared" si="4"/>
        <v>WK</v>
      </c>
      <c r="B44" s="17">
        <f ca="1" t="shared" si="1"/>
        <v>3</v>
      </c>
      <c r="C44" s="17">
        <f ca="1" t="shared" si="2"/>
        <v>3</v>
      </c>
      <c r="D44" s="17">
        <f ca="1" t="shared" si="2"/>
        <v>2</v>
      </c>
      <c r="E44" s="17">
        <f ca="1" t="shared" si="2"/>
        <v>0</v>
      </c>
      <c r="F44" s="18" t="str">
        <f ca="1" t="shared" si="3"/>
        <v>003</v>
      </c>
      <c r="L44" s="23" t="s">
        <v>37</v>
      </c>
      <c r="M44" s="6" t="str">
        <f ca="1" t="shared" si="5"/>
        <v>完了</v>
      </c>
      <c r="N44" s="7">
        <v>41126</v>
      </c>
      <c r="O44" s="7">
        <v>41126</v>
      </c>
      <c r="P44" s="9">
        <v>0.25</v>
      </c>
      <c r="Q44" s="7">
        <v>41126</v>
      </c>
      <c r="R44" s="7">
        <v>41126</v>
      </c>
      <c r="S44" s="8">
        <v>1.5</v>
      </c>
    </row>
    <row r="45" spans="1:19" ht="11.25">
      <c r="A45" s="19" t="str">
        <f t="shared" si="4"/>
        <v>WK</v>
      </c>
      <c r="B45" s="17">
        <f ca="1" t="shared" si="1"/>
        <v>3</v>
      </c>
      <c r="C45" s="17">
        <f ca="1" t="shared" si="2"/>
        <v>3</v>
      </c>
      <c r="D45" s="17">
        <f ca="1" t="shared" si="2"/>
        <v>2</v>
      </c>
      <c r="E45" s="17">
        <f ca="1" t="shared" si="2"/>
        <v>0</v>
      </c>
      <c r="F45" s="18" t="str">
        <f ca="1" t="shared" si="3"/>
        <v>004</v>
      </c>
      <c r="L45" s="23" t="s">
        <v>38</v>
      </c>
      <c r="M45" s="6" t="str">
        <f ca="1" t="shared" si="5"/>
        <v>完了</v>
      </c>
      <c r="N45" s="7">
        <v>41126</v>
      </c>
      <c r="O45" s="7">
        <v>41126</v>
      </c>
      <c r="P45" s="9">
        <v>0.25</v>
      </c>
      <c r="Q45" s="7">
        <v>41126</v>
      </c>
      <c r="R45" s="7">
        <v>41126</v>
      </c>
      <c r="S45" s="8">
        <v>0.5</v>
      </c>
    </row>
    <row r="46" spans="1:17" ht="11.25">
      <c r="A46" s="19" t="str">
        <f t="shared" si="4"/>
        <v>WK</v>
      </c>
      <c r="B46" s="17">
        <f ca="1" t="shared" si="1"/>
        <v>3</v>
      </c>
      <c r="C46" s="17">
        <f ca="1" t="shared" si="2"/>
        <v>3</v>
      </c>
      <c r="D46" s="17">
        <f ca="1" t="shared" si="2"/>
        <v>3</v>
      </c>
      <c r="E46" s="17">
        <f ca="1" t="shared" si="2"/>
        <v>0</v>
      </c>
      <c r="F46" s="18" t="str">
        <f ca="1" t="shared" si="3"/>
        <v>000</v>
      </c>
      <c r="J46" s="3" t="s">
        <v>23</v>
      </c>
      <c r="M46" s="6" t="str">
        <f ca="1" t="shared" si="5"/>
        <v>仕掛中</v>
      </c>
      <c r="N46" s="7">
        <v>41132</v>
      </c>
      <c r="O46" s="7">
        <v>41134</v>
      </c>
      <c r="P46" s="9" t="s">
        <v>17</v>
      </c>
      <c r="Q46" s="7">
        <v>41126</v>
      </c>
    </row>
    <row r="47" spans="1:16" ht="11.25">
      <c r="A47" s="19" t="str">
        <f t="shared" si="4"/>
        <v>WK</v>
      </c>
      <c r="B47" s="17">
        <f ca="1" t="shared" si="1"/>
        <v>3</v>
      </c>
      <c r="C47" s="17">
        <f ca="1" t="shared" si="2"/>
        <v>3</v>
      </c>
      <c r="D47" s="17">
        <f ca="1" t="shared" si="2"/>
        <v>3</v>
      </c>
      <c r="E47" s="17">
        <f ca="1" t="shared" si="2"/>
        <v>0</v>
      </c>
      <c r="F47" s="18" t="str">
        <f ca="1" t="shared" si="3"/>
        <v>001</v>
      </c>
      <c r="L47" s="23" t="s">
        <v>27</v>
      </c>
      <c r="M47" s="6">
        <f ca="1" t="shared" si="5"/>
      </c>
      <c r="N47" s="7">
        <v>41146</v>
      </c>
      <c r="O47" s="7">
        <v>41146</v>
      </c>
      <c r="P47" s="9">
        <v>3</v>
      </c>
    </row>
    <row r="48" spans="1:16" ht="11.25">
      <c r="A48" s="19" t="str">
        <f t="shared" si="4"/>
        <v>WK</v>
      </c>
      <c r="B48" s="17">
        <f ca="1" t="shared" si="1"/>
        <v>3</v>
      </c>
      <c r="C48" s="17">
        <f ca="1" t="shared" si="2"/>
        <v>3</v>
      </c>
      <c r="D48" s="17">
        <f ca="1" t="shared" si="2"/>
        <v>3</v>
      </c>
      <c r="E48" s="17">
        <f ca="1" t="shared" si="2"/>
        <v>0</v>
      </c>
      <c r="F48" s="18" t="str">
        <f ca="1" t="shared" si="3"/>
        <v>002</v>
      </c>
      <c r="L48" s="23" t="s">
        <v>36</v>
      </c>
      <c r="M48" s="6">
        <f ca="1" t="shared" si="5"/>
      </c>
      <c r="N48" s="7">
        <v>41153</v>
      </c>
      <c r="O48" s="7">
        <v>41154</v>
      </c>
      <c r="P48" s="9">
        <v>3</v>
      </c>
    </row>
    <row r="49" spans="1:16" ht="11.25">
      <c r="A49" s="19" t="str">
        <f t="shared" si="4"/>
        <v>WK</v>
      </c>
      <c r="B49" s="17">
        <f ca="1" t="shared" si="1"/>
        <v>3</v>
      </c>
      <c r="C49" s="17">
        <f ca="1" t="shared" si="2"/>
        <v>3</v>
      </c>
      <c r="D49" s="17">
        <f ca="1" t="shared" si="2"/>
        <v>3</v>
      </c>
      <c r="E49" s="17">
        <f ca="1" t="shared" si="2"/>
        <v>0</v>
      </c>
      <c r="F49" s="18" t="str">
        <f ca="1" t="shared" si="3"/>
        <v>003</v>
      </c>
      <c r="L49" s="23" t="s">
        <v>26</v>
      </c>
      <c r="M49" s="6">
        <f ca="1" t="shared" si="5"/>
      </c>
      <c r="N49" s="7">
        <v>41146</v>
      </c>
      <c r="O49" s="7">
        <v>41146</v>
      </c>
      <c r="P49" s="9">
        <v>3</v>
      </c>
    </row>
    <row r="50" spans="1:16" ht="11.25">
      <c r="A50" s="19" t="str">
        <f t="shared" si="4"/>
        <v>WK</v>
      </c>
      <c r="B50" s="17">
        <f ca="1" t="shared" si="1"/>
        <v>3</v>
      </c>
      <c r="C50" s="17">
        <f ca="1" t="shared" si="2"/>
        <v>3</v>
      </c>
      <c r="D50" s="17">
        <f ca="1" t="shared" si="2"/>
        <v>3</v>
      </c>
      <c r="E50" s="17">
        <f ca="1" t="shared" si="2"/>
        <v>0</v>
      </c>
      <c r="F50" s="18" t="str">
        <f ca="1" t="shared" si="3"/>
        <v>004</v>
      </c>
      <c r="L50" s="23" t="s">
        <v>25</v>
      </c>
      <c r="M50" s="6">
        <f ca="1" t="shared" si="5"/>
      </c>
      <c r="N50" s="7">
        <v>41147</v>
      </c>
      <c r="O50" s="7">
        <v>41147</v>
      </c>
      <c r="P50" s="9">
        <v>4</v>
      </c>
    </row>
    <row r="51" spans="1:19" ht="11.25">
      <c r="A51" s="19" t="str">
        <f t="shared" si="4"/>
        <v>WK</v>
      </c>
      <c r="B51" s="17">
        <f ca="1" t="shared" si="1"/>
        <v>3</v>
      </c>
      <c r="C51" s="17">
        <f ca="1" t="shared" si="2"/>
        <v>3</v>
      </c>
      <c r="D51" s="17">
        <f ca="1" t="shared" si="2"/>
        <v>3</v>
      </c>
      <c r="E51" s="17">
        <f ca="1" t="shared" si="2"/>
        <v>0</v>
      </c>
      <c r="F51" s="18" t="str">
        <f ca="1" t="shared" si="3"/>
        <v>005</v>
      </c>
      <c r="L51" s="23" t="s">
        <v>24</v>
      </c>
      <c r="M51" s="6" t="str">
        <f ca="1" t="shared" si="5"/>
        <v>完了</v>
      </c>
      <c r="N51" s="7">
        <v>41134</v>
      </c>
      <c r="O51" s="7">
        <v>41134</v>
      </c>
      <c r="P51" s="9">
        <v>2</v>
      </c>
      <c r="Q51" s="7">
        <v>41126</v>
      </c>
      <c r="R51" s="7">
        <v>41126</v>
      </c>
      <c r="S51" s="8">
        <v>1</v>
      </c>
    </row>
    <row r="52" spans="1:16" ht="11.25">
      <c r="A52" s="19" t="str">
        <f t="shared" si="4"/>
        <v>WK</v>
      </c>
      <c r="B52" s="17">
        <f ca="1" t="shared" si="1"/>
        <v>3</v>
      </c>
      <c r="C52" s="17">
        <f ca="1" t="shared" si="2"/>
        <v>3</v>
      </c>
      <c r="D52" s="17">
        <f ca="1" t="shared" si="2"/>
        <v>4</v>
      </c>
      <c r="E52" s="17">
        <f ca="1" t="shared" si="2"/>
        <v>0</v>
      </c>
      <c r="F52" s="18" t="str">
        <f ca="1" t="shared" si="3"/>
        <v>000</v>
      </c>
      <c r="J52" s="3" t="s">
        <v>20</v>
      </c>
      <c r="M52" s="6">
        <f ca="1" t="shared" si="5"/>
      </c>
      <c r="N52" s="7">
        <v>41138</v>
      </c>
      <c r="O52" s="7">
        <v>41154</v>
      </c>
      <c r="P52" s="9" t="s">
        <v>17</v>
      </c>
    </row>
    <row r="53" spans="1:15" ht="11.25">
      <c r="A53" s="19" t="str">
        <f t="shared" si="4"/>
        <v>WK</v>
      </c>
      <c r="B53" s="17">
        <f ca="1" t="shared" si="1"/>
        <v>3</v>
      </c>
      <c r="C53" s="17">
        <f ca="1" t="shared" si="2"/>
        <v>3</v>
      </c>
      <c r="D53" s="17">
        <f ca="1" t="shared" si="2"/>
        <v>4</v>
      </c>
      <c r="E53" s="17">
        <f ca="1" t="shared" si="2"/>
        <v>0</v>
      </c>
      <c r="F53" s="18" t="str">
        <f ca="1" t="shared" si="3"/>
        <v>001</v>
      </c>
      <c r="L53" s="23" t="s">
        <v>18</v>
      </c>
      <c r="M53" s="6">
        <f ca="1" t="shared" si="5"/>
      </c>
      <c r="N53" s="7">
        <v>41146</v>
      </c>
      <c r="O53" s="7">
        <v>41146</v>
      </c>
    </row>
    <row r="54" spans="1:15" ht="11.25">
      <c r="A54" s="19" t="str">
        <f t="shared" si="4"/>
        <v>WK</v>
      </c>
      <c r="B54" s="17">
        <f ca="1" t="shared" si="1"/>
        <v>3</v>
      </c>
      <c r="C54" s="17">
        <f ca="1" t="shared" si="2"/>
        <v>3</v>
      </c>
      <c r="D54" s="17">
        <f ca="1" t="shared" si="2"/>
        <v>4</v>
      </c>
      <c r="E54" s="17">
        <f ca="1" t="shared" si="2"/>
        <v>0</v>
      </c>
      <c r="F54" s="18" t="str">
        <f ca="1" t="shared" si="3"/>
        <v>002</v>
      </c>
      <c r="L54" s="23" t="s">
        <v>19</v>
      </c>
      <c r="M54" s="6">
        <f ca="1" t="shared" si="5"/>
      </c>
      <c r="N54" s="7">
        <v>41138</v>
      </c>
      <c r="O54" s="7">
        <v>41138</v>
      </c>
    </row>
    <row r="55" spans="1:15" ht="11.25">
      <c r="A55" s="19" t="str">
        <f t="shared" si="4"/>
        <v>WK</v>
      </c>
      <c r="B55" s="17">
        <f ca="1" t="shared" si="1"/>
        <v>3</v>
      </c>
      <c r="C55" s="17">
        <f ca="1" t="shared" si="2"/>
        <v>3</v>
      </c>
      <c r="D55" s="17">
        <f ca="1" t="shared" si="2"/>
        <v>4</v>
      </c>
      <c r="E55" s="17">
        <f ca="1" t="shared" si="2"/>
        <v>0</v>
      </c>
      <c r="F55" s="18" t="str">
        <f ca="1" t="shared" si="3"/>
        <v>003</v>
      </c>
      <c r="L55" s="23" t="s">
        <v>21</v>
      </c>
      <c r="M55" s="6">
        <f ca="1" t="shared" si="5"/>
      </c>
      <c r="N55" s="7">
        <v>41146</v>
      </c>
      <c r="O55" s="7">
        <v>41146</v>
      </c>
    </row>
    <row r="56" spans="1:15" ht="11.25">
      <c r="A56" s="19" t="str">
        <f t="shared" si="4"/>
        <v>WK</v>
      </c>
      <c r="B56" s="17">
        <f ca="1" t="shared" si="1"/>
        <v>3</v>
      </c>
      <c r="C56" s="17">
        <f ca="1" t="shared" si="2"/>
        <v>3</v>
      </c>
      <c r="D56" s="17">
        <f ca="1" t="shared" si="2"/>
        <v>4</v>
      </c>
      <c r="E56" s="17">
        <f ca="1" t="shared" si="2"/>
        <v>0</v>
      </c>
      <c r="F56" s="18" t="str">
        <f ca="1" t="shared" si="3"/>
        <v>004</v>
      </c>
      <c r="L56" s="23" t="s">
        <v>22</v>
      </c>
      <c r="M56" s="6">
        <f ca="1" t="shared" si="5"/>
      </c>
      <c r="N56" s="7">
        <v>41154</v>
      </c>
      <c r="O56" s="7">
        <v>41154</v>
      </c>
    </row>
    <row r="57" spans="1:19" ht="11.25">
      <c r="A57" s="19" t="str">
        <f t="shared" si="4"/>
        <v>WK</v>
      </c>
      <c r="B57" s="17">
        <f ca="1" t="shared" si="1"/>
        <v>3</v>
      </c>
      <c r="C57" s="17">
        <f ca="1" t="shared" si="2"/>
        <v>4</v>
      </c>
      <c r="D57" s="17">
        <f ca="1" t="shared" si="2"/>
        <v>0</v>
      </c>
      <c r="E57" s="17">
        <f ca="1" t="shared" si="2"/>
        <v>0</v>
      </c>
      <c r="F57" s="18" t="str">
        <f ca="1" t="shared" si="3"/>
        <v>000</v>
      </c>
      <c r="I57" s="3" t="s">
        <v>232</v>
      </c>
      <c r="N57" s="7">
        <v>41126</v>
      </c>
      <c r="O57" s="7">
        <v>41126</v>
      </c>
      <c r="P57" s="9" t="s">
        <v>17</v>
      </c>
      <c r="S57" s="8" t="s">
        <v>17</v>
      </c>
    </row>
    <row r="58" spans="1:19" ht="11.25">
      <c r="A58" s="19" t="str">
        <f t="shared" si="4"/>
        <v>WK</v>
      </c>
      <c r="B58" s="17">
        <f ca="1" t="shared" si="1"/>
        <v>3</v>
      </c>
      <c r="C58" s="17">
        <f ca="1" t="shared" si="2"/>
        <v>4</v>
      </c>
      <c r="D58" s="17">
        <f ca="1" t="shared" si="2"/>
        <v>0</v>
      </c>
      <c r="E58" s="17">
        <f ca="1" t="shared" si="2"/>
        <v>0</v>
      </c>
      <c r="F58" s="18" t="str">
        <f ca="1" t="shared" si="3"/>
        <v>001</v>
      </c>
      <c r="L58" s="23" t="s">
        <v>233</v>
      </c>
      <c r="M58" s="6" t="str">
        <f ca="1" t="shared" si="5"/>
        <v>完了</v>
      </c>
      <c r="N58" s="7">
        <v>41126</v>
      </c>
      <c r="O58" s="7">
        <v>41126</v>
      </c>
      <c r="P58" s="9">
        <v>0.3</v>
      </c>
      <c r="Q58" s="7">
        <v>41126</v>
      </c>
      <c r="R58" s="7">
        <v>41126</v>
      </c>
      <c r="S58" s="8">
        <v>0.5</v>
      </c>
    </row>
    <row r="59" spans="1:21" ht="11.25">
      <c r="A59" s="19" t="str">
        <f t="shared" si="4"/>
        <v>WK</v>
      </c>
      <c r="B59" s="17">
        <f ca="1" t="shared" si="1"/>
        <v>3</v>
      </c>
      <c r="C59" s="17">
        <f ca="1" t="shared" si="2"/>
        <v>4</v>
      </c>
      <c r="D59" s="17">
        <f ca="1" t="shared" si="2"/>
        <v>0</v>
      </c>
      <c r="E59" s="17">
        <f ca="1" t="shared" si="2"/>
        <v>0</v>
      </c>
      <c r="F59" s="18" t="str">
        <f ca="1" t="shared" si="3"/>
        <v>002</v>
      </c>
      <c r="L59" s="23" t="s">
        <v>234</v>
      </c>
      <c r="M59" s="6" t="str">
        <f ca="1" t="shared" si="5"/>
        <v>保留</v>
      </c>
      <c r="Q59" s="7" t="s">
        <v>258</v>
      </c>
      <c r="U59" s="5" t="s">
        <v>235</v>
      </c>
    </row>
  </sheetData>
  <sheetProtection/>
  <conditionalFormatting sqref="A19:U19 A21:U23 A17:U17 A1:U12 A26:U65536">
    <cfRule type="expression" priority="41" dxfId="0" stopIfTrue="1">
      <formula>$M1="遅延"</formula>
    </cfRule>
    <cfRule type="expression" priority="42" dxfId="2" stopIfTrue="1">
      <formula>$M1="未定"</formula>
    </cfRule>
    <cfRule type="expression" priority="43" dxfId="1" stopIfTrue="1">
      <formula>$M1="完了"</formula>
    </cfRule>
  </conditionalFormatting>
  <conditionalFormatting sqref="A13:M16 P14:U16 P13:S13 U13">
    <cfRule type="expression" priority="37" dxfId="0" stopIfTrue="1">
      <formula>$M13="遅延"</formula>
    </cfRule>
    <cfRule type="expression" priority="38" dxfId="2" stopIfTrue="1">
      <formula>$M13="未定"</formula>
    </cfRule>
    <cfRule type="expression" priority="39" dxfId="1" stopIfTrue="1">
      <formula>$M13="完了"</formula>
    </cfRule>
  </conditionalFormatting>
  <conditionalFormatting sqref="N13:O16">
    <cfRule type="expression" priority="34" dxfId="0" stopIfTrue="1">
      <formula>$M13="遅延"</formula>
    </cfRule>
    <cfRule type="expression" priority="35" dxfId="2" stopIfTrue="1">
      <formula>$M13="未定"</formula>
    </cfRule>
    <cfRule type="expression" priority="36" dxfId="1" stopIfTrue="1">
      <formula>$M13="完了"</formula>
    </cfRule>
  </conditionalFormatting>
  <conditionalFormatting sqref="A18:M18 P18:S18 U18">
    <cfRule type="expression" priority="31" dxfId="0" stopIfTrue="1">
      <formula>$M18="遅延"</formula>
    </cfRule>
    <cfRule type="expression" priority="32" dxfId="2" stopIfTrue="1">
      <formula>$M18="未定"</formula>
    </cfRule>
    <cfRule type="expression" priority="33" dxfId="1" stopIfTrue="1">
      <formula>$M18="完了"</formula>
    </cfRule>
  </conditionalFormatting>
  <conditionalFormatting sqref="N18:O18">
    <cfRule type="expression" priority="28" dxfId="0" stopIfTrue="1">
      <formula>$M18="遅延"</formula>
    </cfRule>
    <cfRule type="expression" priority="29" dxfId="2" stopIfTrue="1">
      <formula>$M18="未定"</formula>
    </cfRule>
    <cfRule type="expression" priority="30" dxfId="1" stopIfTrue="1">
      <formula>$M18="完了"</formula>
    </cfRule>
  </conditionalFormatting>
  <conditionalFormatting sqref="A20:U20">
    <cfRule type="expression" priority="13" dxfId="0" stopIfTrue="1">
      <formula>$M20="遅延"</formula>
    </cfRule>
    <cfRule type="expression" priority="14" dxfId="2" stopIfTrue="1">
      <formula>$M20="未定"</formula>
    </cfRule>
    <cfRule type="expression" priority="15" dxfId="1" stopIfTrue="1">
      <formula>$M20="完了"</formula>
    </cfRule>
  </conditionalFormatting>
  <conditionalFormatting sqref="A25:U25">
    <cfRule type="expression" priority="10" dxfId="0" stopIfTrue="1">
      <formula>$M25="遅延"</formula>
    </cfRule>
    <cfRule type="expression" priority="11" dxfId="2" stopIfTrue="1">
      <formula>$M25="未定"</formula>
    </cfRule>
    <cfRule type="expression" priority="12" dxfId="1" stopIfTrue="1">
      <formula>$M25="完了"</formula>
    </cfRule>
  </conditionalFormatting>
  <conditionalFormatting sqref="A24:U24">
    <cfRule type="expression" priority="7" dxfId="0" stopIfTrue="1">
      <formula>$M24="遅延"</formula>
    </cfRule>
    <cfRule type="expression" priority="8" dxfId="2" stopIfTrue="1">
      <formula>$M24="未定"</formula>
    </cfRule>
    <cfRule type="expression" priority="9" dxfId="1" stopIfTrue="1">
      <formula>$M24="完了"</formula>
    </cfRule>
  </conditionalFormatting>
  <conditionalFormatting sqref="T18">
    <cfRule type="expression" priority="4" dxfId="0" stopIfTrue="1">
      <formula>$M18="遅延"</formula>
    </cfRule>
    <cfRule type="expression" priority="5" dxfId="2" stopIfTrue="1">
      <formula>$M18="未定"</formula>
    </cfRule>
    <cfRule type="expression" priority="6" dxfId="1" stopIfTrue="1">
      <formula>$M18="完了"</formula>
    </cfRule>
  </conditionalFormatting>
  <conditionalFormatting sqref="T13">
    <cfRule type="expression" priority="1" dxfId="0" stopIfTrue="1">
      <formula>$M13="遅延"</formula>
    </cfRule>
    <cfRule type="expression" priority="2" dxfId="2" stopIfTrue="1">
      <formula>$M13="未定"</formula>
    </cfRule>
    <cfRule type="expression" priority="3" dxfId="1" stopIfTrue="1">
      <formula>$M13="完了"</formula>
    </cfRule>
  </conditionalFormatting>
  <printOptions/>
  <pageMargins left="0.1968503937007874" right="0.1968503937007874" top="0.31496062992125984" bottom="0.31496062992125984" header="0.11811023622047245" footer="0.11811023622047245"/>
  <pageSetup fitToHeight="0" fitToWidth="0" horizontalDpi="600" verticalDpi="600" orientation="portrait" paperSize="9" scale="80" r:id="rId1"/>
  <headerFooter alignWithMargins="0">
    <oddHeader>&amp;L&amp;A&amp;R&amp;D &amp;T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9" customWidth="1"/>
    <col min="2" max="5" width="1.625" style="17" customWidth="1"/>
    <col min="6" max="6" width="3.625" style="18" customWidth="1"/>
    <col min="7" max="7" width="1.625" style="2" customWidth="1"/>
    <col min="8" max="11" width="1.625" style="3" customWidth="1"/>
    <col min="12" max="12" width="26.625" style="23" customWidth="1"/>
    <col min="13" max="13" width="7.625" style="6" customWidth="1"/>
    <col min="14" max="15" width="5.625" style="7" customWidth="1"/>
    <col min="16" max="16" width="5.625" style="9" customWidth="1"/>
    <col min="17" max="18" width="5.625" style="7" customWidth="1"/>
    <col min="19" max="19" width="5.625" style="8" customWidth="1"/>
    <col min="20" max="20" width="16.625" style="5" customWidth="1"/>
    <col min="21" max="21" width="20.625" style="5" customWidth="1"/>
    <col min="22" max="16384" width="9.00390625" style="1" customWidth="1"/>
  </cols>
  <sheetData>
    <row r="1" spans="1:21" s="15" customFormat="1" ht="22.5">
      <c r="A1" s="11" t="s">
        <v>1</v>
      </c>
      <c r="B1" s="12"/>
      <c r="C1" s="12"/>
      <c r="D1" s="12"/>
      <c r="E1" s="12"/>
      <c r="F1" s="4"/>
      <c r="G1" s="20" t="s">
        <v>0</v>
      </c>
      <c r="H1" s="21"/>
      <c r="I1" s="21"/>
      <c r="J1" s="21"/>
      <c r="K1" s="21"/>
      <c r="L1" s="22"/>
      <c r="M1" s="1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4" t="s">
        <v>10</v>
      </c>
      <c r="U1" s="14" t="s">
        <v>2</v>
      </c>
    </row>
    <row r="2" spans="1:13" ht="11.25">
      <c r="A2" s="16" t="s">
        <v>58</v>
      </c>
      <c r="B2" s="17">
        <f ca="1">IF(OFFSET(B2,0,6)="",OFFSET(B2,-1,0),OFFSET(B2,-1,0)+1)</f>
        <v>0</v>
      </c>
      <c r="C2" s="17">
        <f aca="true" ca="1" t="shared" si="0" ref="C2:E3">IF(OFFSET(C2,-1,-1)&lt;&gt;OFFSET(C2,0,-1),0,IF(OFFSET(C2,0,6)="",OFFSET(C2,-1,0),OFFSET(C2,-1,0)+1))</f>
        <v>0</v>
      </c>
      <c r="D2" s="17">
        <f ca="1" t="shared" si="0"/>
        <v>0</v>
      </c>
      <c r="E2" s="17">
        <f ca="1" t="shared" si="0"/>
        <v>0</v>
      </c>
      <c r="F2" s="18" t="str">
        <f ca="1">TEXT(IF(OFFSET(F2,0,6)="",0,OFFSET(F2,-1,0)+1),"000")</f>
        <v>000</v>
      </c>
      <c r="G2" s="2" t="s">
        <v>59</v>
      </c>
      <c r="M2" s="6" t="str">
        <f ca="1">IF(R2&lt;&gt;"","完了",IF(Q2="-","保留",IF(Q2&lt;&gt;"",IF(O2&lt;=TODAY(),"遅延","仕掛中"),IF(N2="","未定",IF(N2&lt;=TODAY(),"遅延","")))))</f>
        <v>未定</v>
      </c>
    </row>
    <row r="3" spans="1:16" ht="11.25">
      <c r="A3" s="19" t="str">
        <f>$A$2</f>
        <v>F2</v>
      </c>
      <c r="B3" s="17">
        <f ca="1">IF(OFFSET(B3,0,6)="",OFFSET(B3,-1,0),OFFSET(B3,-1,0)+1)</f>
        <v>1</v>
      </c>
      <c r="C3" s="17">
        <f ca="1" t="shared" si="0"/>
        <v>0</v>
      </c>
      <c r="D3" s="17">
        <f ca="1" t="shared" si="0"/>
        <v>0</v>
      </c>
      <c r="E3" s="17">
        <f ca="1" t="shared" si="0"/>
        <v>0</v>
      </c>
      <c r="F3" s="18" t="str">
        <f ca="1">TEXT(IF(OFFSET(F3,0,6)="",0,OFFSET(F3,-1,0)+1),"000")</f>
        <v>000</v>
      </c>
      <c r="H3" s="3" t="s">
        <v>119</v>
      </c>
      <c r="M3" s="6" t="str">
        <f ca="1">IF(R3&lt;&gt;"","完了",IF(Q3="-","保留",IF(Q3&lt;&gt;"",IF(O3&lt;=TODAY(),"遅延","仕掛中"),IF(N3="","未定",IF(N3&lt;=TODAY(),"遅延","")))))</f>
        <v>遅延</v>
      </c>
      <c r="N3" s="7">
        <v>41117</v>
      </c>
      <c r="O3" s="7">
        <v>41118</v>
      </c>
      <c r="P3" s="9">
        <v>2.5</v>
      </c>
    </row>
  </sheetData>
  <sheetProtection/>
  <conditionalFormatting sqref="A17:U65536 A1:U12">
    <cfRule type="expression" priority="7" dxfId="0" stopIfTrue="1">
      <formula>$M1="遅延"</formula>
    </cfRule>
    <cfRule type="expression" priority="8" dxfId="2" stopIfTrue="1">
      <formula>$M1="未定"</formula>
    </cfRule>
    <cfRule type="expression" priority="9" dxfId="1" stopIfTrue="1">
      <formula>$M1="完了"</formula>
    </cfRule>
  </conditionalFormatting>
  <conditionalFormatting sqref="A13:M16 P13:U16">
    <cfRule type="expression" priority="4" dxfId="0" stopIfTrue="1">
      <formula>$M13="遅延"</formula>
    </cfRule>
    <cfRule type="expression" priority="5" dxfId="2" stopIfTrue="1">
      <formula>$M13="未定"</formula>
    </cfRule>
    <cfRule type="expression" priority="6" dxfId="1" stopIfTrue="1">
      <formula>$M13="完了"</formula>
    </cfRule>
  </conditionalFormatting>
  <conditionalFormatting sqref="N13:O16">
    <cfRule type="expression" priority="1" dxfId="0" stopIfTrue="1">
      <formula>$M13="遅延"</formula>
    </cfRule>
    <cfRule type="expression" priority="2" dxfId="2" stopIfTrue="1">
      <formula>$M13="未定"</formula>
    </cfRule>
    <cfRule type="expression" priority="3" dxfId="1" stopIfTrue="1">
      <formula>$M13="完了"</formula>
    </cfRule>
  </conditionalFormatting>
  <printOptions/>
  <pageMargins left="0.1968503937007874" right="0.1968503937007874" top="0.31496062992125984" bottom="0.31496062992125984" header="0.11811023622047245" footer="0.11811023622047245"/>
  <pageSetup fitToHeight="0" fitToWidth="0" horizontalDpi="600" verticalDpi="600" orientation="portrait" paperSize="9" scale="80" r:id="rId1"/>
  <headerFooter alignWithMargins="0">
    <oddHeader>&amp;L&amp;A&amp;R&amp;D &amp;T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9" customWidth="1"/>
    <col min="2" max="5" width="1.625" style="17" customWidth="1"/>
    <col min="6" max="6" width="3.625" style="18" customWidth="1"/>
    <col min="7" max="7" width="1.625" style="2" customWidth="1"/>
    <col min="8" max="11" width="1.625" style="3" customWidth="1"/>
    <col min="12" max="12" width="26.625" style="23" customWidth="1"/>
    <col min="13" max="13" width="7.625" style="6" customWidth="1"/>
    <col min="14" max="15" width="5.625" style="7" customWidth="1"/>
    <col min="16" max="16" width="5.625" style="9" customWidth="1"/>
    <col min="17" max="18" width="5.625" style="7" customWidth="1"/>
    <col min="19" max="19" width="5.625" style="8" customWidth="1"/>
    <col min="20" max="20" width="16.625" style="5" customWidth="1"/>
    <col min="21" max="21" width="20.625" style="5" customWidth="1"/>
    <col min="22" max="16384" width="9.00390625" style="1" customWidth="1"/>
  </cols>
  <sheetData>
    <row r="1" spans="1:21" s="15" customFormat="1" ht="22.5">
      <c r="A1" s="11" t="s">
        <v>1</v>
      </c>
      <c r="B1" s="12"/>
      <c r="C1" s="12"/>
      <c r="D1" s="12"/>
      <c r="E1" s="12"/>
      <c r="F1" s="4"/>
      <c r="G1" s="20" t="s">
        <v>0</v>
      </c>
      <c r="H1" s="21"/>
      <c r="I1" s="21"/>
      <c r="J1" s="21"/>
      <c r="K1" s="21"/>
      <c r="L1" s="22"/>
      <c r="M1" s="1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4" t="s">
        <v>10</v>
      </c>
      <c r="U1" s="14" t="s">
        <v>2</v>
      </c>
    </row>
    <row r="2" spans="1:13" ht="11.25">
      <c r="A2" s="16" t="s">
        <v>61</v>
      </c>
      <c r="B2" s="17">
        <f ca="1">IF(OFFSET(B2,0,6)="",OFFSET(B2,-1,0),OFFSET(B2,-1,0)+1)</f>
        <v>0</v>
      </c>
      <c r="C2" s="17">
        <f aca="true" ca="1" t="shared" si="0" ref="C2:E3">IF(OFFSET(C2,-1,-1)&lt;&gt;OFFSET(C2,0,-1),0,IF(OFFSET(C2,0,6)="",OFFSET(C2,-1,0),OFFSET(C2,-1,0)+1))</f>
        <v>0</v>
      </c>
      <c r="D2" s="17">
        <f ca="1" t="shared" si="0"/>
        <v>0</v>
      </c>
      <c r="E2" s="17">
        <f ca="1" t="shared" si="0"/>
        <v>0</v>
      </c>
      <c r="F2" s="18" t="str">
        <f ca="1">TEXT(IF(OFFSET(F2,0,6)="",0,OFFSET(F2,-1,0)+1),"000")</f>
        <v>000</v>
      </c>
      <c r="G2" s="2" t="s">
        <v>60</v>
      </c>
      <c r="M2" s="6" t="str">
        <f ca="1">IF(R2&lt;&gt;"","完了",IF(Q2="-","保留",IF(Q2&lt;&gt;"",IF(O2&lt;=TODAY(),"遅延","仕掛中"),IF(N2="","未定",IF(N2&lt;=TODAY(),"遅延","")))))</f>
        <v>未定</v>
      </c>
    </row>
    <row r="3" spans="1:16" ht="11.25">
      <c r="A3" s="19" t="s">
        <v>62</v>
      </c>
      <c r="B3" s="17">
        <f ca="1">IF(OFFSET(B3,0,6)="",OFFSET(B3,-1,0),OFFSET(B3,-1,0)+1)</f>
        <v>1</v>
      </c>
      <c r="C3" s="17">
        <f ca="1" t="shared" si="0"/>
        <v>0</v>
      </c>
      <c r="D3" s="17">
        <f ca="1" t="shared" si="0"/>
        <v>0</v>
      </c>
      <c r="E3" s="17">
        <f ca="1" t="shared" si="0"/>
        <v>0</v>
      </c>
      <c r="F3" s="18" t="str">
        <f ca="1">TEXT(IF(OFFSET(F3,0,6)="",0,OFFSET(F3,-1,0)+1),"000")</f>
        <v>000</v>
      </c>
      <c r="H3" s="3" t="s">
        <v>119</v>
      </c>
      <c r="M3" s="6" t="str">
        <f ca="1">IF(R3&lt;&gt;"","完了",IF(Q3="-","保留",IF(Q3&lt;&gt;"",IF(O3&lt;=TODAY(),"遅延","仕掛中"),IF(N3="","未定",IF(N3&lt;=TODAY(),"遅延","")))))</f>
        <v>遅延</v>
      </c>
      <c r="N3" s="7">
        <v>41117</v>
      </c>
      <c r="O3" s="7">
        <v>41118</v>
      </c>
      <c r="P3" s="9">
        <v>2.5</v>
      </c>
    </row>
  </sheetData>
  <sheetProtection/>
  <conditionalFormatting sqref="A17:U65536 A1:U2 A4:U12 A3:G3 I3:M3 Q3:U3">
    <cfRule type="expression" priority="13" dxfId="0" stopIfTrue="1">
      <formula>$M1="遅延"</formula>
    </cfRule>
    <cfRule type="expression" priority="14" dxfId="2" stopIfTrue="1">
      <formula>$M1="未定"</formula>
    </cfRule>
    <cfRule type="expression" priority="15" dxfId="1" stopIfTrue="1">
      <formula>$M1="完了"</formula>
    </cfRule>
  </conditionalFormatting>
  <conditionalFormatting sqref="A13:M16 P13:U16">
    <cfRule type="expression" priority="10" dxfId="0" stopIfTrue="1">
      <formula>$M13="遅延"</formula>
    </cfRule>
    <cfRule type="expression" priority="11" dxfId="2" stopIfTrue="1">
      <formula>$M13="未定"</formula>
    </cfRule>
    <cfRule type="expression" priority="12" dxfId="1" stopIfTrue="1">
      <formula>$M13="完了"</formula>
    </cfRule>
  </conditionalFormatting>
  <conditionalFormatting sqref="N13:O16">
    <cfRule type="expression" priority="7" dxfId="0" stopIfTrue="1">
      <formula>$M13="遅延"</formula>
    </cfRule>
    <cfRule type="expression" priority="8" dxfId="2" stopIfTrue="1">
      <formula>$M13="未定"</formula>
    </cfRule>
    <cfRule type="expression" priority="9" dxfId="1" stopIfTrue="1">
      <formula>$M13="完了"</formula>
    </cfRule>
  </conditionalFormatting>
  <conditionalFormatting sqref="H3">
    <cfRule type="expression" priority="4" dxfId="0" stopIfTrue="1">
      <formula>$M3="遅延"</formula>
    </cfRule>
    <cfRule type="expression" priority="5" dxfId="2" stopIfTrue="1">
      <formula>$M3="未定"</formula>
    </cfRule>
    <cfRule type="expression" priority="6" dxfId="1" stopIfTrue="1">
      <formula>$M3="完了"</formula>
    </cfRule>
  </conditionalFormatting>
  <conditionalFormatting sqref="N3:P3">
    <cfRule type="expression" priority="1" dxfId="0" stopIfTrue="1">
      <formula>$M3="遅延"</formula>
    </cfRule>
    <cfRule type="expression" priority="2" dxfId="2" stopIfTrue="1">
      <formula>$M3="未定"</formula>
    </cfRule>
    <cfRule type="expression" priority="3" dxfId="1" stopIfTrue="1">
      <formula>$M3="完了"</formula>
    </cfRule>
  </conditionalFormatting>
  <printOptions/>
  <pageMargins left="0.1968503937007874" right="0.1968503937007874" top="0.31496062992125984" bottom="0.31496062992125984" header="0.11811023622047245" footer="0.11811023622047245"/>
  <pageSetup fitToHeight="0" fitToWidth="0" horizontalDpi="600" verticalDpi="600" orientation="portrait" paperSize="9" scale="80" r:id="rId1"/>
  <headerFooter alignWithMargins="0">
    <oddHeader>&amp;L&amp;A&amp;R&amp;D &amp;T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9" customWidth="1"/>
    <col min="2" max="5" width="1.625" style="17" customWidth="1"/>
    <col min="6" max="6" width="3.625" style="18" customWidth="1"/>
    <col min="7" max="7" width="1.625" style="2" customWidth="1"/>
    <col min="8" max="11" width="1.625" style="3" customWidth="1"/>
    <col min="12" max="12" width="26.625" style="23" customWidth="1"/>
    <col min="13" max="13" width="7.625" style="6" customWidth="1"/>
    <col min="14" max="15" width="5.625" style="7" customWidth="1"/>
    <col min="16" max="16" width="5.625" style="9" customWidth="1"/>
    <col min="17" max="18" width="5.625" style="7" customWidth="1"/>
    <col min="19" max="19" width="5.625" style="8" customWidth="1"/>
    <col min="20" max="20" width="16.625" style="5" customWidth="1"/>
    <col min="21" max="21" width="20.625" style="5" customWidth="1"/>
    <col min="22" max="16384" width="9.00390625" style="1" customWidth="1"/>
  </cols>
  <sheetData>
    <row r="1" spans="1:21" s="15" customFormat="1" ht="22.5">
      <c r="A1" s="11" t="s">
        <v>1</v>
      </c>
      <c r="B1" s="12"/>
      <c r="C1" s="12"/>
      <c r="D1" s="12"/>
      <c r="E1" s="12"/>
      <c r="F1" s="4"/>
      <c r="G1" s="20" t="s">
        <v>0</v>
      </c>
      <c r="H1" s="21"/>
      <c r="I1" s="21"/>
      <c r="J1" s="21"/>
      <c r="K1" s="21"/>
      <c r="L1" s="22"/>
      <c r="M1" s="1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4" t="s">
        <v>10</v>
      </c>
      <c r="U1" s="14" t="s">
        <v>2</v>
      </c>
    </row>
    <row r="2" spans="1:19" ht="11.25">
      <c r="A2" s="16" t="s">
        <v>117</v>
      </c>
      <c r="B2" s="17">
        <f aca="true" ca="1" t="shared" si="0" ref="B2:B42">IF(OFFSET(B2,0,6)="",OFFSET(B2,-1,0),OFFSET(B2,-1,0)+1)</f>
        <v>0</v>
      </c>
      <c r="C2" s="17">
        <f aca="true" ca="1" t="shared" si="1" ref="C2:E26">IF(OFFSET(C2,-1,-1)&lt;&gt;OFFSET(C2,0,-1),0,IF(OFFSET(C2,0,6)="",OFFSET(C2,-1,0),OFFSET(C2,-1,0)+1))</f>
        <v>0</v>
      </c>
      <c r="D2" s="17">
        <f ca="1" t="shared" si="1"/>
        <v>0</v>
      </c>
      <c r="E2" s="17">
        <f ca="1" t="shared" si="1"/>
        <v>0</v>
      </c>
      <c r="F2" s="18" t="str">
        <f aca="true" ca="1" t="shared" si="2" ref="F2:F42">TEXT(IF(OFFSET(F2,0,6)="",0,OFFSET(F2,-1,0)+1),"000")</f>
        <v>000</v>
      </c>
      <c r="G2" s="2" t="s">
        <v>253</v>
      </c>
      <c r="M2" s="6" t="str">
        <f ca="1">IF(R2&lt;&gt;"","完了",IF(Q2="-","保留",IF(Q2&lt;&gt;"",IF(O2&lt;=TODAY(),"遅延","仕掛中"),IF(N2="","未定",IF(N2&lt;=TODAY(),"遅延","")))))</f>
        <v>仕掛中</v>
      </c>
      <c r="N2" s="7">
        <v>41117</v>
      </c>
      <c r="O2" s="7">
        <v>41152</v>
      </c>
      <c r="P2" s="9" t="s">
        <v>123</v>
      </c>
      <c r="Q2" s="7">
        <v>41117</v>
      </c>
      <c r="S2" s="8" t="s">
        <v>123</v>
      </c>
    </row>
    <row r="3" spans="1:19" ht="11.25">
      <c r="A3" s="19" t="str">
        <f aca="true" t="shared" si="3" ref="A3:A42">$A$2</f>
        <v>SS</v>
      </c>
      <c r="B3" s="17">
        <f ca="1" t="shared" si="0"/>
        <v>1</v>
      </c>
      <c r="C3" s="17">
        <f ca="1" t="shared" si="1"/>
        <v>0</v>
      </c>
      <c r="D3" s="17">
        <f ca="1" t="shared" si="1"/>
        <v>0</v>
      </c>
      <c r="E3" s="17">
        <f ca="1" t="shared" si="1"/>
        <v>0</v>
      </c>
      <c r="F3" s="18" t="str">
        <f ca="1" t="shared" si="2"/>
        <v>000</v>
      </c>
      <c r="H3" s="3" t="s">
        <v>122</v>
      </c>
      <c r="M3" s="6" t="str">
        <f ca="1">IF(R3&lt;&gt;"","完了",IF(Q3="-","保留",IF(Q3&lt;&gt;"",IF(O3&lt;=TODAY(),"遅延","仕掛中"),IF(N3="","未定",IF(N3&lt;=TODAY(),"遅延","")))))</f>
        <v>仕掛中</v>
      </c>
      <c r="N3" s="7">
        <v>41117</v>
      </c>
      <c r="O3" s="7">
        <v>41131</v>
      </c>
      <c r="P3" s="9" t="s">
        <v>17</v>
      </c>
      <c r="Q3" s="7">
        <v>41117</v>
      </c>
      <c r="S3" s="8" t="s">
        <v>17</v>
      </c>
    </row>
    <row r="4" spans="1:17" ht="11.25">
      <c r="A4" s="19" t="str">
        <f t="shared" si="3"/>
        <v>SS</v>
      </c>
      <c r="B4" s="17">
        <f ca="1" t="shared" si="0"/>
        <v>1</v>
      </c>
      <c r="C4" s="17">
        <f ca="1" t="shared" si="1"/>
        <v>1</v>
      </c>
      <c r="D4" s="17">
        <f ca="1" t="shared" si="1"/>
        <v>0</v>
      </c>
      <c r="E4" s="17">
        <f ca="1" t="shared" si="1"/>
        <v>0</v>
      </c>
      <c r="F4" s="18" t="str">
        <f ca="1" t="shared" si="2"/>
        <v>000</v>
      </c>
      <c r="I4" s="3" t="s">
        <v>199</v>
      </c>
      <c r="M4" s="6" t="str">
        <f ca="1">IF(R4&lt;&gt;"","完了",IF(Q4="-","保留",IF(Q4&lt;&gt;"",IF(O4&lt;=TODAY(),"遅延","仕掛中"),IF(N4="","未定",IF(N4&lt;=TODAY(),"遅延","")))))</f>
        <v>遅延</v>
      </c>
      <c r="N4" s="7">
        <v>41117</v>
      </c>
      <c r="O4" s="7">
        <v>41121</v>
      </c>
      <c r="P4" s="9">
        <v>0.5</v>
      </c>
      <c r="Q4" s="7">
        <v>41117</v>
      </c>
    </row>
    <row r="5" spans="1:15" ht="11.25">
      <c r="A5" s="19" t="str">
        <f t="shared" si="3"/>
        <v>SS</v>
      </c>
      <c r="B5" s="17">
        <f ca="1" t="shared" si="0"/>
        <v>1</v>
      </c>
      <c r="C5" s="17">
        <f ca="1" t="shared" si="1"/>
        <v>2</v>
      </c>
      <c r="D5" s="17">
        <f ca="1" t="shared" si="1"/>
        <v>0</v>
      </c>
      <c r="E5" s="17">
        <f ca="1" t="shared" si="1"/>
        <v>0</v>
      </c>
      <c r="F5" s="18" t="str">
        <f ca="1" t="shared" si="2"/>
        <v>000</v>
      </c>
      <c r="I5" s="3" t="s">
        <v>200</v>
      </c>
      <c r="M5" s="6" t="str">
        <f ca="1">IF(R5&lt;&gt;"","完了",IF(Q5="-","保留",IF(Q5&lt;&gt;"",IF(O5&lt;=TODAY(),"遅延","仕掛中"),IF(N5="","未定",IF(N5&lt;=TODAY(),"遅延","")))))</f>
        <v>遅延</v>
      </c>
      <c r="N5" s="7">
        <v>41127</v>
      </c>
      <c r="O5" s="7">
        <v>41128</v>
      </c>
    </row>
    <row r="6" spans="1:19" ht="11.25">
      <c r="A6" s="19" t="str">
        <f t="shared" si="3"/>
        <v>SS</v>
      </c>
      <c r="B6" s="17">
        <f ca="1" t="shared" si="0"/>
        <v>1</v>
      </c>
      <c r="C6" s="17">
        <f ca="1" t="shared" si="1"/>
        <v>3</v>
      </c>
      <c r="D6" s="17">
        <f ca="1" t="shared" si="1"/>
        <v>0</v>
      </c>
      <c r="E6" s="17">
        <f ca="1" t="shared" si="1"/>
        <v>0</v>
      </c>
      <c r="F6" s="18" t="str">
        <f ca="1" t="shared" si="2"/>
        <v>000</v>
      </c>
      <c r="I6" s="3" t="s">
        <v>46</v>
      </c>
      <c r="M6" s="6" t="str">
        <f ca="1">IF(R6&lt;&gt;"","完了",IF(Q6="-","保留",IF(Q6&lt;&gt;"",IF(O6&lt;=TODAY(),"遅延","仕掛中"),IF(N6="","未定",IF(N6&lt;=TODAY(),"遅延","")))))</f>
        <v>遅延</v>
      </c>
      <c r="N6" s="7">
        <v>41122</v>
      </c>
      <c r="O6" s="7">
        <v>41129</v>
      </c>
      <c r="P6" s="9" t="s">
        <v>17</v>
      </c>
      <c r="Q6" s="7">
        <v>41122</v>
      </c>
      <c r="S6" s="8" t="s">
        <v>17</v>
      </c>
    </row>
    <row r="7" spans="1:17" ht="11.25">
      <c r="A7" s="19" t="str">
        <f t="shared" si="3"/>
        <v>SS</v>
      </c>
      <c r="B7" s="17">
        <f ca="1" t="shared" si="0"/>
        <v>1</v>
      </c>
      <c r="C7" s="17">
        <f ca="1" t="shared" si="1"/>
        <v>3</v>
      </c>
      <c r="D7" s="17">
        <f ca="1" t="shared" si="1"/>
        <v>0</v>
      </c>
      <c r="E7" s="17">
        <f ca="1" t="shared" si="1"/>
        <v>0</v>
      </c>
      <c r="F7" s="18" t="str">
        <f ca="1" t="shared" si="2"/>
        <v>001</v>
      </c>
      <c r="L7" s="23" t="s">
        <v>203</v>
      </c>
      <c r="Q7" s="7">
        <v>41122</v>
      </c>
    </row>
    <row r="8" spans="1:12" ht="11.25">
      <c r="A8" s="19" t="str">
        <f t="shared" si="3"/>
        <v>SS</v>
      </c>
      <c r="B8" s="17">
        <f ca="1" t="shared" si="0"/>
        <v>1</v>
      </c>
      <c r="C8" s="17">
        <f ca="1" t="shared" si="1"/>
        <v>3</v>
      </c>
      <c r="D8" s="17">
        <f ca="1" t="shared" si="1"/>
        <v>0</v>
      </c>
      <c r="E8" s="17">
        <f ca="1" t="shared" si="1"/>
        <v>0</v>
      </c>
      <c r="F8" s="18" t="str">
        <f ca="1" t="shared" si="2"/>
        <v>002</v>
      </c>
      <c r="L8" s="23" t="s">
        <v>202</v>
      </c>
    </row>
    <row r="9" spans="1:12" ht="11.25">
      <c r="A9" s="19" t="str">
        <f t="shared" si="3"/>
        <v>SS</v>
      </c>
      <c r="B9" s="17">
        <f ca="1" t="shared" si="0"/>
        <v>1</v>
      </c>
      <c r="C9" s="17">
        <f ca="1" t="shared" si="1"/>
        <v>3</v>
      </c>
      <c r="D9" s="17">
        <f ca="1" t="shared" si="1"/>
        <v>0</v>
      </c>
      <c r="E9" s="17">
        <f ca="1" t="shared" si="1"/>
        <v>0</v>
      </c>
      <c r="F9" s="18" t="str">
        <f ca="1" t="shared" si="2"/>
        <v>003</v>
      </c>
      <c r="L9" s="23" t="s">
        <v>204</v>
      </c>
    </row>
    <row r="10" spans="1:12" ht="11.25">
      <c r="A10" s="19" t="str">
        <f t="shared" si="3"/>
        <v>SS</v>
      </c>
      <c r="B10" s="17">
        <f ca="1" t="shared" si="0"/>
        <v>1</v>
      </c>
      <c r="C10" s="17">
        <f ca="1" t="shared" si="1"/>
        <v>3</v>
      </c>
      <c r="D10" s="17">
        <f ca="1" t="shared" si="1"/>
        <v>0</v>
      </c>
      <c r="E10" s="17">
        <f ca="1" t="shared" si="1"/>
        <v>0</v>
      </c>
      <c r="F10" s="18" t="str">
        <f ca="1" t="shared" si="2"/>
        <v>004</v>
      </c>
      <c r="L10" s="23" t="s">
        <v>205</v>
      </c>
    </row>
    <row r="11" spans="1:19" ht="11.25">
      <c r="A11" s="19" t="str">
        <f t="shared" si="3"/>
        <v>SS</v>
      </c>
      <c r="B11" s="17">
        <f ca="1" t="shared" si="0"/>
        <v>1</v>
      </c>
      <c r="C11" s="17">
        <f ca="1" t="shared" si="1"/>
        <v>4</v>
      </c>
      <c r="D11" s="17">
        <f ca="1" t="shared" si="1"/>
        <v>0</v>
      </c>
      <c r="E11" s="17">
        <f ca="1" t="shared" si="1"/>
        <v>0</v>
      </c>
      <c r="F11" s="18" t="str">
        <f ca="1" t="shared" si="2"/>
        <v>000</v>
      </c>
      <c r="I11" s="3" t="s">
        <v>214</v>
      </c>
      <c r="M11" s="6" t="str">
        <f ca="1">IF(R11&lt;&gt;"","完了",IF(Q11="-","保留",IF(Q11&lt;&gt;"",IF(O11&lt;=TODAY(),"遅延","仕掛中"),IF(N11="","未定",IF(N11&lt;=TODAY(),"遅延","")))))</f>
        <v>遅延</v>
      </c>
      <c r="N11" s="7">
        <v>41130</v>
      </c>
      <c r="O11" s="7">
        <v>41130</v>
      </c>
      <c r="P11" s="9" t="s">
        <v>17</v>
      </c>
      <c r="S11" s="8" t="s">
        <v>17</v>
      </c>
    </row>
    <row r="12" spans="1:12" ht="11.25">
      <c r="A12" s="19" t="str">
        <f t="shared" si="3"/>
        <v>SS</v>
      </c>
      <c r="B12" s="17">
        <f ca="1" t="shared" si="0"/>
        <v>1</v>
      </c>
      <c r="C12" s="17">
        <f ca="1" t="shared" si="1"/>
        <v>4</v>
      </c>
      <c r="D12" s="17">
        <f ca="1" t="shared" si="1"/>
        <v>0</v>
      </c>
      <c r="E12" s="17">
        <f ca="1" t="shared" si="1"/>
        <v>0</v>
      </c>
      <c r="F12" s="18" t="str">
        <f ca="1" t="shared" si="2"/>
        <v>001</v>
      </c>
      <c r="L12" s="23" t="s">
        <v>203</v>
      </c>
    </row>
    <row r="13" spans="1:12" ht="11.25">
      <c r="A13" s="19" t="str">
        <f t="shared" si="3"/>
        <v>SS</v>
      </c>
      <c r="B13" s="17">
        <f ca="1" t="shared" si="0"/>
        <v>1</v>
      </c>
      <c r="C13" s="17">
        <f ca="1" t="shared" si="1"/>
        <v>4</v>
      </c>
      <c r="D13" s="17">
        <f ca="1" t="shared" si="1"/>
        <v>0</v>
      </c>
      <c r="E13" s="17">
        <f ca="1" t="shared" si="1"/>
        <v>0</v>
      </c>
      <c r="F13" s="18" t="str">
        <f ca="1" t="shared" si="2"/>
        <v>002</v>
      </c>
      <c r="L13" s="23" t="s">
        <v>202</v>
      </c>
    </row>
    <row r="14" spans="1:12" ht="11.25">
      <c r="A14" s="19" t="str">
        <f t="shared" si="3"/>
        <v>SS</v>
      </c>
      <c r="B14" s="17">
        <f ca="1" t="shared" si="0"/>
        <v>1</v>
      </c>
      <c r="C14" s="17">
        <f ca="1" t="shared" si="1"/>
        <v>4</v>
      </c>
      <c r="D14" s="17">
        <f ca="1" t="shared" si="1"/>
        <v>0</v>
      </c>
      <c r="E14" s="17">
        <f ca="1" t="shared" si="1"/>
        <v>0</v>
      </c>
      <c r="F14" s="18" t="str">
        <f ca="1" t="shared" si="2"/>
        <v>003</v>
      </c>
      <c r="L14" s="23" t="s">
        <v>204</v>
      </c>
    </row>
    <row r="15" spans="1:12" ht="11.25">
      <c r="A15" s="19" t="str">
        <f t="shared" si="3"/>
        <v>SS</v>
      </c>
      <c r="B15" s="17">
        <f ca="1" t="shared" si="0"/>
        <v>1</v>
      </c>
      <c r="C15" s="17">
        <f ca="1" t="shared" si="1"/>
        <v>4</v>
      </c>
      <c r="D15" s="17">
        <f ca="1" t="shared" si="1"/>
        <v>0</v>
      </c>
      <c r="E15" s="17">
        <f ca="1" t="shared" si="1"/>
        <v>0</v>
      </c>
      <c r="F15" s="18" t="str">
        <f ca="1" t="shared" si="2"/>
        <v>004</v>
      </c>
      <c r="L15" s="23" t="s">
        <v>205</v>
      </c>
    </row>
    <row r="16" spans="1:19" ht="11.25">
      <c r="A16" s="19" t="str">
        <f t="shared" si="3"/>
        <v>SS</v>
      </c>
      <c r="B16" s="17">
        <f ca="1" t="shared" si="0"/>
        <v>1</v>
      </c>
      <c r="C16" s="17">
        <f ca="1" t="shared" si="1"/>
        <v>5</v>
      </c>
      <c r="D16" s="17">
        <f ca="1" t="shared" si="1"/>
        <v>0</v>
      </c>
      <c r="E16" s="17">
        <f ca="1" t="shared" si="1"/>
        <v>0</v>
      </c>
      <c r="F16" s="18" t="str">
        <f ca="1" t="shared" si="2"/>
        <v>000</v>
      </c>
      <c r="I16" s="3" t="s">
        <v>206</v>
      </c>
      <c r="M16" s="6">
        <f ca="1">IF(R16&lt;&gt;"","完了",IF(Q16="-","保留",IF(Q16&lt;&gt;"",IF(O16&lt;=TODAY(),"遅延","仕掛中"),IF(N16="","未定",IF(N16&lt;=TODAY(),"遅延","")))))</f>
      </c>
      <c r="N16" s="7">
        <v>41131</v>
      </c>
      <c r="O16" s="7">
        <v>41131</v>
      </c>
      <c r="P16" s="9" t="s">
        <v>17</v>
      </c>
      <c r="S16" s="8" t="s">
        <v>17</v>
      </c>
    </row>
    <row r="17" spans="1:12" ht="11.25">
      <c r="A17" s="19" t="str">
        <f t="shared" si="3"/>
        <v>SS</v>
      </c>
      <c r="B17" s="17">
        <f ca="1" t="shared" si="0"/>
        <v>1</v>
      </c>
      <c r="C17" s="17">
        <f ca="1" t="shared" si="1"/>
        <v>5</v>
      </c>
      <c r="D17" s="17">
        <f ca="1" t="shared" si="1"/>
        <v>0</v>
      </c>
      <c r="E17" s="17">
        <f ca="1" t="shared" si="1"/>
        <v>0</v>
      </c>
      <c r="F17" s="18" t="str">
        <f ca="1" t="shared" si="2"/>
        <v>001</v>
      </c>
      <c r="L17" s="23" t="s">
        <v>203</v>
      </c>
    </row>
    <row r="18" spans="1:12" ht="11.25">
      <c r="A18" s="19" t="str">
        <f t="shared" si="3"/>
        <v>SS</v>
      </c>
      <c r="B18" s="17">
        <f ca="1" t="shared" si="0"/>
        <v>1</v>
      </c>
      <c r="C18" s="17">
        <f ca="1" t="shared" si="1"/>
        <v>5</v>
      </c>
      <c r="D18" s="17">
        <f ca="1" t="shared" si="1"/>
        <v>0</v>
      </c>
      <c r="E18" s="17">
        <f ca="1" t="shared" si="1"/>
        <v>0</v>
      </c>
      <c r="F18" s="18" t="str">
        <f ca="1" t="shared" si="2"/>
        <v>002</v>
      </c>
      <c r="L18" s="23" t="s">
        <v>202</v>
      </c>
    </row>
    <row r="19" spans="1:12" ht="11.25">
      <c r="A19" s="19" t="str">
        <f t="shared" si="3"/>
        <v>SS</v>
      </c>
      <c r="B19" s="17">
        <f ca="1" t="shared" si="0"/>
        <v>1</v>
      </c>
      <c r="C19" s="17">
        <f ca="1" t="shared" si="1"/>
        <v>5</v>
      </c>
      <c r="D19" s="17">
        <f ca="1" t="shared" si="1"/>
        <v>0</v>
      </c>
      <c r="E19" s="17">
        <f ca="1" t="shared" si="1"/>
        <v>0</v>
      </c>
      <c r="F19" s="18" t="str">
        <f ca="1" t="shared" si="2"/>
        <v>003</v>
      </c>
      <c r="L19" s="23" t="s">
        <v>204</v>
      </c>
    </row>
    <row r="20" spans="1:12" ht="11.25">
      <c r="A20" s="19" t="str">
        <f t="shared" si="3"/>
        <v>SS</v>
      </c>
      <c r="B20" s="17">
        <f ca="1" t="shared" si="0"/>
        <v>1</v>
      </c>
      <c r="C20" s="17">
        <f ca="1" t="shared" si="1"/>
        <v>5</v>
      </c>
      <c r="D20" s="17">
        <f ca="1" t="shared" si="1"/>
        <v>0</v>
      </c>
      <c r="E20" s="17">
        <f ca="1" t="shared" si="1"/>
        <v>0</v>
      </c>
      <c r="F20" s="18" t="str">
        <f ca="1" t="shared" si="2"/>
        <v>004</v>
      </c>
      <c r="L20" s="23" t="s">
        <v>205</v>
      </c>
    </row>
    <row r="21" spans="1:19" ht="11.25">
      <c r="A21" s="19" t="str">
        <f t="shared" si="3"/>
        <v>SS</v>
      </c>
      <c r="B21" s="17">
        <f ca="1" t="shared" si="0"/>
        <v>2</v>
      </c>
      <c r="C21" s="17">
        <f ca="1" t="shared" si="1"/>
        <v>0</v>
      </c>
      <c r="D21" s="17">
        <f ca="1" t="shared" si="1"/>
        <v>0</v>
      </c>
      <c r="E21" s="17">
        <f ca="1" t="shared" si="1"/>
        <v>0</v>
      </c>
      <c r="F21" s="18" t="str">
        <f ca="1" t="shared" si="2"/>
        <v>000</v>
      </c>
      <c r="H21" s="3" t="s">
        <v>254</v>
      </c>
      <c r="M21" s="6" t="str">
        <f aca="true" ca="1" t="shared" si="4" ref="M21:M42">IF(R21&lt;&gt;"","完了",IF(Q21="-","保留",IF(Q21&lt;&gt;"",IF(O21&lt;=TODAY(),"遅延","仕掛中"),IF(N21="","未定",IF(N21&lt;=TODAY(),"遅延","")))))</f>
        <v>仕掛中</v>
      </c>
      <c r="N21" s="7">
        <v>41122</v>
      </c>
      <c r="O21" s="7">
        <v>41152</v>
      </c>
      <c r="P21" s="9" t="s">
        <v>123</v>
      </c>
      <c r="Q21" s="7">
        <v>41125</v>
      </c>
      <c r="S21" s="8" t="s">
        <v>123</v>
      </c>
    </row>
    <row r="22" spans="1:19" ht="11.25">
      <c r="A22" s="19" t="str">
        <f t="shared" si="3"/>
        <v>SS</v>
      </c>
      <c r="B22" s="17">
        <f ca="1" t="shared" si="0"/>
        <v>2</v>
      </c>
      <c r="C22" s="17">
        <f ca="1" t="shared" si="1"/>
        <v>1</v>
      </c>
      <c r="D22" s="17">
        <f ca="1" t="shared" si="1"/>
        <v>0</v>
      </c>
      <c r="E22" s="17">
        <f ca="1" t="shared" si="1"/>
        <v>0</v>
      </c>
      <c r="F22" s="18" t="str">
        <f ca="1" t="shared" si="2"/>
        <v>000</v>
      </c>
      <c r="I22" s="3" t="s">
        <v>207</v>
      </c>
      <c r="M22" s="6" t="str">
        <f ca="1" t="shared" si="4"/>
        <v>仕掛中</v>
      </c>
      <c r="N22" s="7">
        <v>41122</v>
      </c>
      <c r="O22" s="7">
        <v>41131</v>
      </c>
      <c r="P22" s="9" t="s">
        <v>17</v>
      </c>
      <c r="Q22" s="7">
        <v>41125</v>
      </c>
      <c r="S22" s="8" t="s">
        <v>17</v>
      </c>
    </row>
    <row r="23" spans="1:20" ht="11.25">
      <c r="A23" s="19" t="str">
        <f t="shared" si="3"/>
        <v>SS</v>
      </c>
      <c r="B23" s="17">
        <f ca="1" t="shared" si="0"/>
        <v>2</v>
      </c>
      <c r="C23" s="17">
        <f ca="1" t="shared" si="1"/>
        <v>1</v>
      </c>
      <c r="D23" s="17">
        <f ca="1" t="shared" si="1"/>
        <v>0</v>
      </c>
      <c r="E23" s="17">
        <f ca="1" t="shared" si="1"/>
        <v>0</v>
      </c>
      <c r="F23" s="18" t="str">
        <f ca="1" t="shared" si="2"/>
        <v>001</v>
      </c>
      <c r="L23" s="23" t="s">
        <v>220</v>
      </c>
      <c r="M23" s="6" t="str">
        <f ca="1" t="shared" si="4"/>
        <v>完了</v>
      </c>
      <c r="N23" s="7">
        <v>41122</v>
      </c>
      <c r="O23" s="7">
        <v>41131</v>
      </c>
      <c r="Q23" s="7">
        <v>41125</v>
      </c>
      <c r="R23" s="7">
        <v>41126</v>
      </c>
      <c r="T23" s="5" t="s">
        <v>244</v>
      </c>
    </row>
    <row r="24" spans="1:20" ht="11.25">
      <c r="A24" s="19" t="str">
        <f t="shared" si="3"/>
        <v>SS</v>
      </c>
      <c r="B24" s="17">
        <f ca="1" t="shared" si="0"/>
        <v>2</v>
      </c>
      <c r="C24" s="17">
        <f ca="1" t="shared" si="1"/>
        <v>1</v>
      </c>
      <c r="D24" s="17">
        <f ca="1" t="shared" si="1"/>
        <v>0</v>
      </c>
      <c r="E24" s="17">
        <f ca="1" t="shared" si="1"/>
        <v>0</v>
      </c>
      <c r="F24" s="18" t="str">
        <f ca="1" t="shared" si="2"/>
        <v>002</v>
      </c>
      <c r="L24" s="23" t="s">
        <v>255</v>
      </c>
      <c r="M24" s="6" t="str">
        <f ca="1" t="shared" si="4"/>
        <v>仕掛中</v>
      </c>
      <c r="N24" s="7">
        <v>41122</v>
      </c>
      <c r="O24" s="7">
        <v>41131</v>
      </c>
      <c r="Q24" s="7">
        <v>41125</v>
      </c>
      <c r="T24" s="5" t="s">
        <v>248</v>
      </c>
    </row>
    <row r="25" spans="1:20" ht="11.25">
      <c r="A25" s="19" t="str">
        <f t="shared" si="3"/>
        <v>SS</v>
      </c>
      <c r="B25" s="17">
        <f ca="1" t="shared" si="0"/>
        <v>2</v>
      </c>
      <c r="C25" s="17">
        <f ca="1" t="shared" si="1"/>
        <v>1</v>
      </c>
      <c r="D25" s="17">
        <f ca="1" t="shared" si="1"/>
        <v>0</v>
      </c>
      <c r="E25" s="17">
        <f ca="1" t="shared" si="1"/>
        <v>0</v>
      </c>
      <c r="F25" s="18" t="str">
        <f ca="1" t="shared" si="2"/>
        <v>003</v>
      </c>
      <c r="L25" s="23" t="s">
        <v>210</v>
      </c>
      <c r="M25" s="6" t="str">
        <f ca="1" t="shared" si="4"/>
        <v>仕掛中</v>
      </c>
      <c r="N25" s="7">
        <v>41122</v>
      </c>
      <c r="O25" s="7">
        <v>41131</v>
      </c>
      <c r="Q25" s="7">
        <v>41125</v>
      </c>
      <c r="T25" s="5" t="s">
        <v>250</v>
      </c>
    </row>
    <row r="26" spans="1:20" ht="11.25">
      <c r="A26" s="19" t="str">
        <f t="shared" si="3"/>
        <v>SS</v>
      </c>
      <c r="B26" s="17">
        <f ca="1" t="shared" si="0"/>
        <v>2</v>
      </c>
      <c r="C26" s="17">
        <f ca="1" t="shared" si="1"/>
        <v>1</v>
      </c>
      <c r="D26" s="17">
        <f ca="1" t="shared" si="1"/>
        <v>0</v>
      </c>
      <c r="E26" s="17">
        <f ca="1" t="shared" si="1"/>
        <v>0</v>
      </c>
      <c r="F26" s="18" t="str">
        <f ca="1" t="shared" si="2"/>
        <v>004</v>
      </c>
      <c r="L26" s="23" t="s">
        <v>212</v>
      </c>
      <c r="M26" s="6" t="str">
        <f ca="1" t="shared" si="4"/>
        <v>仕掛中</v>
      </c>
      <c r="N26" s="7">
        <v>41122</v>
      </c>
      <c r="O26" s="7">
        <v>41131</v>
      </c>
      <c r="Q26" s="7">
        <v>41125</v>
      </c>
      <c r="T26" s="5" t="s">
        <v>252</v>
      </c>
    </row>
    <row r="27" spans="1:19" ht="11.25">
      <c r="A27" s="19" t="str">
        <f t="shared" si="3"/>
        <v>SS</v>
      </c>
      <c r="B27" s="17">
        <f ca="1" t="shared" si="0"/>
        <v>2</v>
      </c>
      <c r="C27" s="17">
        <f aca="true" ca="1" t="shared" si="5" ref="C27:E42">IF(OFFSET(C27,-1,-1)&lt;&gt;OFFSET(C27,0,-1),0,IF(OFFSET(C27,0,6)="",OFFSET(C27,-1,0),OFFSET(C27,-1,0)+1))</f>
        <v>2</v>
      </c>
      <c r="D27" s="17">
        <f ca="1" t="shared" si="5"/>
        <v>0</v>
      </c>
      <c r="E27" s="17">
        <f ca="1" t="shared" si="5"/>
        <v>0</v>
      </c>
      <c r="F27" s="18" t="str">
        <f ca="1" t="shared" si="2"/>
        <v>000</v>
      </c>
      <c r="I27" s="3" t="s">
        <v>208</v>
      </c>
      <c r="M27" s="6">
        <f ca="1" t="shared" si="4"/>
      </c>
      <c r="N27" s="7">
        <v>41132</v>
      </c>
      <c r="O27" s="7">
        <v>41135</v>
      </c>
      <c r="P27" s="9" t="s">
        <v>17</v>
      </c>
      <c r="S27" s="8" t="s">
        <v>17</v>
      </c>
    </row>
    <row r="28" spans="1:15" ht="11.25">
      <c r="A28" s="19" t="str">
        <f t="shared" si="3"/>
        <v>SS</v>
      </c>
      <c r="B28" s="17">
        <f ca="1" t="shared" si="0"/>
        <v>2</v>
      </c>
      <c r="C28" s="17">
        <f ca="1" t="shared" si="5"/>
        <v>2</v>
      </c>
      <c r="D28" s="17">
        <f ca="1" t="shared" si="5"/>
        <v>1</v>
      </c>
      <c r="E28" s="17">
        <f ca="1" t="shared" si="5"/>
        <v>0</v>
      </c>
      <c r="F28" s="18" t="str">
        <f ca="1" t="shared" si="2"/>
        <v>000</v>
      </c>
      <c r="J28" s="3" t="s">
        <v>213</v>
      </c>
      <c r="M28" s="6">
        <f ca="1" t="shared" si="4"/>
      </c>
      <c r="N28" s="7">
        <v>41132</v>
      </c>
      <c r="O28" s="7">
        <v>41135</v>
      </c>
    </row>
    <row r="29" spans="1:15" ht="11.25">
      <c r="A29" s="19" t="str">
        <f t="shared" si="3"/>
        <v>SS</v>
      </c>
      <c r="B29" s="17">
        <f ca="1" t="shared" si="0"/>
        <v>2</v>
      </c>
      <c r="C29" s="17">
        <f ca="1" t="shared" si="5"/>
        <v>2</v>
      </c>
      <c r="D29" s="17">
        <f ca="1" t="shared" si="5"/>
        <v>2</v>
      </c>
      <c r="E29" s="17">
        <f ca="1" t="shared" si="5"/>
        <v>0</v>
      </c>
      <c r="F29" s="18" t="str">
        <f ca="1" t="shared" si="2"/>
        <v>000</v>
      </c>
      <c r="J29" s="3" t="s">
        <v>246</v>
      </c>
      <c r="M29" s="6">
        <f ca="1" t="shared" si="4"/>
      </c>
      <c r="N29" s="7">
        <v>41132</v>
      </c>
      <c r="O29" s="7">
        <v>41135</v>
      </c>
    </row>
    <row r="30" spans="1:15" ht="11.25">
      <c r="A30" s="19" t="str">
        <f t="shared" si="3"/>
        <v>SS</v>
      </c>
      <c r="B30" s="17">
        <f ca="1" t="shared" si="0"/>
        <v>2</v>
      </c>
      <c r="C30" s="17">
        <f ca="1" t="shared" si="5"/>
        <v>2</v>
      </c>
      <c r="D30" s="17">
        <f ca="1" t="shared" si="5"/>
        <v>3</v>
      </c>
      <c r="E30" s="17">
        <f ca="1" t="shared" si="5"/>
        <v>0</v>
      </c>
      <c r="F30" s="18" t="str">
        <f ca="1" t="shared" si="2"/>
        <v>000</v>
      </c>
      <c r="J30" s="3" t="s">
        <v>210</v>
      </c>
      <c r="M30" s="6">
        <f ca="1" t="shared" si="4"/>
      </c>
      <c r="N30" s="7">
        <v>41132</v>
      </c>
      <c r="O30" s="7">
        <v>41135</v>
      </c>
    </row>
    <row r="31" spans="1:15" ht="11.25">
      <c r="A31" s="19" t="str">
        <f t="shared" si="3"/>
        <v>SS</v>
      </c>
      <c r="B31" s="17">
        <f ca="1" t="shared" si="0"/>
        <v>2</v>
      </c>
      <c r="C31" s="17">
        <f ca="1" t="shared" si="5"/>
        <v>2</v>
      </c>
      <c r="D31" s="17">
        <f ca="1" t="shared" si="5"/>
        <v>4</v>
      </c>
      <c r="E31" s="17">
        <f ca="1" t="shared" si="5"/>
        <v>0</v>
      </c>
      <c r="F31" s="18" t="str">
        <f ca="1" t="shared" si="2"/>
        <v>000</v>
      </c>
      <c r="J31" s="3" t="s">
        <v>212</v>
      </c>
      <c r="M31" s="6">
        <f ca="1" t="shared" si="4"/>
      </c>
      <c r="N31" s="7">
        <v>41132</v>
      </c>
      <c r="O31" s="7">
        <v>41135</v>
      </c>
    </row>
    <row r="32" spans="1:19" ht="11.25">
      <c r="A32" s="19" t="str">
        <f t="shared" si="3"/>
        <v>SS</v>
      </c>
      <c r="B32" s="17">
        <f ca="1" t="shared" si="0"/>
        <v>2</v>
      </c>
      <c r="C32" s="17">
        <f ca="1" t="shared" si="5"/>
        <v>3</v>
      </c>
      <c r="D32" s="17">
        <f ca="1" t="shared" si="5"/>
        <v>0</v>
      </c>
      <c r="E32" s="17">
        <f ca="1" t="shared" si="5"/>
        <v>0</v>
      </c>
      <c r="F32" s="18" t="str">
        <f ca="1" t="shared" si="2"/>
        <v>000</v>
      </c>
      <c r="I32" s="3" t="s">
        <v>215</v>
      </c>
      <c r="M32" s="6">
        <f ca="1" t="shared" si="4"/>
      </c>
      <c r="N32" s="7">
        <v>41138</v>
      </c>
      <c r="O32" s="7">
        <v>41145</v>
      </c>
      <c r="P32" s="9" t="s">
        <v>17</v>
      </c>
      <c r="S32" s="8" t="s">
        <v>17</v>
      </c>
    </row>
    <row r="33" spans="1:15" ht="11.25">
      <c r="A33" s="19" t="str">
        <f t="shared" si="3"/>
        <v>SS</v>
      </c>
      <c r="B33" s="17">
        <f ca="1" t="shared" si="0"/>
        <v>2</v>
      </c>
      <c r="C33" s="17">
        <f ca="1" t="shared" si="5"/>
        <v>3</v>
      </c>
      <c r="D33" s="17">
        <f ca="1" t="shared" si="5"/>
        <v>1</v>
      </c>
      <c r="E33" s="17">
        <f ca="1" t="shared" si="5"/>
        <v>0</v>
      </c>
      <c r="F33" s="18" t="str">
        <f ca="1" t="shared" si="2"/>
        <v>000</v>
      </c>
      <c r="J33" s="3" t="s">
        <v>216</v>
      </c>
      <c r="M33" s="6">
        <f ca="1" t="shared" si="4"/>
      </c>
      <c r="N33" s="7">
        <v>41138</v>
      </c>
      <c r="O33" s="7">
        <v>41145</v>
      </c>
    </row>
    <row r="34" spans="1:15" ht="11.25">
      <c r="A34" s="19" t="str">
        <f t="shared" si="3"/>
        <v>SS</v>
      </c>
      <c r="B34" s="17">
        <f ca="1" t="shared" si="0"/>
        <v>2</v>
      </c>
      <c r="C34" s="17">
        <f ca="1" t="shared" si="5"/>
        <v>3</v>
      </c>
      <c r="D34" s="17">
        <f ca="1" t="shared" si="5"/>
        <v>2</v>
      </c>
      <c r="E34" s="17">
        <f ca="1" t="shared" si="5"/>
        <v>0</v>
      </c>
      <c r="F34" s="18" t="str">
        <f ca="1" t="shared" si="2"/>
        <v>000</v>
      </c>
      <c r="J34" s="3" t="s">
        <v>217</v>
      </c>
      <c r="M34" s="6">
        <f ca="1" t="shared" si="4"/>
      </c>
      <c r="N34" s="7">
        <v>41138</v>
      </c>
      <c r="O34" s="7">
        <v>41145</v>
      </c>
    </row>
    <row r="35" spans="1:15" ht="11.25">
      <c r="A35" s="19" t="str">
        <f t="shared" si="3"/>
        <v>SS</v>
      </c>
      <c r="B35" s="17">
        <f ca="1" t="shared" si="0"/>
        <v>2</v>
      </c>
      <c r="C35" s="17">
        <f ca="1" t="shared" si="5"/>
        <v>3</v>
      </c>
      <c r="D35" s="17">
        <f ca="1" t="shared" si="5"/>
        <v>3</v>
      </c>
      <c r="E35" s="17">
        <f ca="1" t="shared" si="5"/>
        <v>0</v>
      </c>
      <c r="F35" s="18" t="str">
        <f ca="1" t="shared" si="2"/>
        <v>000</v>
      </c>
      <c r="J35" s="3" t="s">
        <v>218</v>
      </c>
      <c r="M35" s="6">
        <f ca="1" t="shared" si="4"/>
      </c>
      <c r="N35" s="7">
        <v>41138</v>
      </c>
      <c r="O35" s="7">
        <v>41145</v>
      </c>
    </row>
    <row r="36" spans="1:15" ht="11.25">
      <c r="A36" s="19" t="str">
        <f t="shared" si="3"/>
        <v>SS</v>
      </c>
      <c r="B36" s="17">
        <f ca="1" t="shared" si="0"/>
        <v>2</v>
      </c>
      <c r="C36" s="17">
        <f ca="1" t="shared" si="5"/>
        <v>3</v>
      </c>
      <c r="D36" s="17">
        <f ca="1" t="shared" si="5"/>
        <v>4</v>
      </c>
      <c r="E36" s="17">
        <f ca="1" t="shared" si="5"/>
        <v>0</v>
      </c>
      <c r="F36" s="18" t="str">
        <f ca="1" t="shared" si="2"/>
        <v>000</v>
      </c>
      <c r="J36" s="3" t="s">
        <v>219</v>
      </c>
      <c r="M36" s="6">
        <f ca="1" t="shared" si="4"/>
      </c>
      <c r="N36" s="7">
        <v>41138</v>
      </c>
      <c r="O36" s="7">
        <v>41145</v>
      </c>
    </row>
    <row r="37" spans="1:15" ht="11.25">
      <c r="A37" s="19" t="str">
        <f t="shared" si="3"/>
        <v>SS</v>
      </c>
      <c r="B37" s="17">
        <f ca="1" t="shared" si="0"/>
        <v>2</v>
      </c>
      <c r="C37" s="17">
        <f ca="1" t="shared" si="5"/>
        <v>4</v>
      </c>
      <c r="D37" s="17">
        <f ca="1" t="shared" si="5"/>
        <v>0</v>
      </c>
      <c r="E37" s="17">
        <f ca="1" t="shared" si="5"/>
        <v>0</v>
      </c>
      <c r="F37" s="18" t="str">
        <f ca="1" t="shared" si="2"/>
        <v>000</v>
      </c>
      <c r="I37" s="3" t="s">
        <v>221</v>
      </c>
      <c r="M37" s="6">
        <f ca="1" t="shared" si="4"/>
      </c>
      <c r="N37" s="7">
        <v>41132</v>
      </c>
      <c r="O37" s="7">
        <v>41145</v>
      </c>
    </row>
    <row r="38" spans="1:15" ht="11.25">
      <c r="A38" s="19" t="str">
        <f t="shared" si="3"/>
        <v>SS</v>
      </c>
      <c r="B38" s="17">
        <f ca="1" t="shared" si="0"/>
        <v>2</v>
      </c>
      <c r="C38" s="17">
        <f ca="1" t="shared" si="5"/>
        <v>5</v>
      </c>
      <c r="D38" s="17">
        <f ca="1" t="shared" si="5"/>
        <v>0</v>
      </c>
      <c r="E38" s="17">
        <f ca="1" t="shared" si="5"/>
        <v>0</v>
      </c>
      <c r="F38" s="18" t="str">
        <f ca="1" t="shared" si="2"/>
        <v>000</v>
      </c>
      <c r="I38" s="3" t="s">
        <v>222</v>
      </c>
      <c r="M38" s="6">
        <f ca="1" t="shared" si="4"/>
      </c>
      <c r="N38" s="7">
        <v>41146</v>
      </c>
      <c r="O38" s="7">
        <v>41147</v>
      </c>
    </row>
    <row r="39" spans="1:15" ht="11.25">
      <c r="A39" s="19" t="str">
        <f t="shared" si="3"/>
        <v>SS</v>
      </c>
      <c r="B39" s="17">
        <f ca="1" t="shared" si="0"/>
        <v>2</v>
      </c>
      <c r="C39" s="17">
        <f ca="1" t="shared" si="5"/>
        <v>6</v>
      </c>
      <c r="D39" s="17">
        <f ca="1" t="shared" si="5"/>
        <v>0</v>
      </c>
      <c r="E39" s="17">
        <f ca="1" t="shared" si="5"/>
        <v>0</v>
      </c>
      <c r="F39" s="18" t="str">
        <f ca="1" t="shared" si="2"/>
        <v>000</v>
      </c>
      <c r="I39" s="3" t="s">
        <v>214</v>
      </c>
      <c r="M39" s="6">
        <f ca="1" t="shared" si="4"/>
      </c>
      <c r="N39" s="7">
        <v>41146</v>
      </c>
      <c r="O39" s="7">
        <v>41147</v>
      </c>
    </row>
    <row r="40" spans="1:15" ht="11.25">
      <c r="A40" s="19" t="str">
        <f t="shared" si="3"/>
        <v>SS</v>
      </c>
      <c r="B40" s="17">
        <f ca="1" t="shared" si="0"/>
        <v>2</v>
      </c>
      <c r="C40" s="17">
        <f ca="1" t="shared" si="5"/>
        <v>7</v>
      </c>
      <c r="D40" s="17">
        <f ca="1" t="shared" si="5"/>
        <v>0</v>
      </c>
      <c r="E40" s="17">
        <f ca="1" t="shared" si="5"/>
        <v>0</v>
      </c>
      <c r="F40" s="18" t="str">
        <f ca="1" t="shared" si="2"/>
        <v>000</v>
      </c>
      <c r="I40" s="3" t="s">
        <v>223</v>
      </c>
      <c r="M40" s="6">
        <f ca="1" t="shared" si="4"/>
      </c>
      <c r="N40" s="7">
        <v>41148</v>
      </c>
      <c r="O40" s="7">
        <v>41151</v>
      </c>
    </row>
    <row r="41" spans="1:15" ht="11.25">
      <c r="A41" s="19" t="str">
        <f t="shared" si="3"/>
        <v>SS</v>
      </c>
      <c r="B41" s="17">
        <f ca="1" t="shared" si="0"/>
        <v>2</v>
      </c>
      <c r="C41" s="17">
        <f ca="1" t="shared" si="5"/>
        <v>8</v>
      </c>
      <c r="D41" s="17">
        <f ca="1" t="shared" si="5"/>
        <v>0</v>
      </c>
      <c r="E41" s="17">
        <f ca="1" t="shared" si="5"/>
        <v>0</v>
      </c>
      <c r="F41" s="18" t="str">
        <f ca="1" t="shared" si="2"/>
        <v>000</v>
      </c>
      <c r="I41" s="3" t="s">
        <v>225</v>
      </c>
      <c r="M41" s="6">
        <f ca="1" t="shared" si="4"/>
      </c>
      <c r="N41" s="7">
        <v>41148</v>
      </c>
      <c r="O41" s="7">
        <v>41151</v>
      </c>
    </row>
    <row r="42" spans="1:15" ht="11.25">
      <c r="A42" s="19" t="str">
        <f t="shared" si="3"/>
        <v>SS</v>
      </c>
      <c r="B42" s="17">
        <f ca="1" t="shared" si="0"/>
        <v>2</v>
      </c>
      <c r="C42" s="17">
        <f ca="1" t="shared" si="5"/>
        <v>9</v>
      </c>
      <c r="D42" s="17">
        <f ca="1" t="shared" si="5"/>
        <v>0</v>
      </c>
      <c r="E42" s="17">
        <f ca="1" t="shared" si="5"/>
        <v>0</v>
      </c>
      <c r="F42" s="18" t="str">
        <f ca="1" t="shared" si="2"/>
        <v>000</v>
      </c>
      <c r="I42" s="3" t="s">
        <v>224</v>
      </c>
      <c r="M42" s="6">
        <f ca="1" t="shared" si="4"/>
      </c>
      <c r="N42" s="7">
        <v>41151</v>
      </c>
      <c r="O42" s="7">
        <v>41152</v>
      </c>
    </row>
  </sheetData>
  <sheetProtection/>
  <conditionalFormatting sqref="A1:U65536">
    <cfRule type="expression" priority="1" dxfId="120" stopIfTrue="1">
      <formula>$M1="遅延"</formula>
    </cfRule>
    <cfRule type="expression" priority="2" dxfId="121" stopIfTrue="1">
      <formula>$M1="未定"</formula>
    </cfRule>
    <cfRule type="expression" priority="3" dxfId="122" stopIfTrue="1">
      <formula>$M1="完了"</formula>
    </cfRule>
  </conditionalFormatting>
  <printOptions/>
  <pageMargins left="0.1968503937007874" right="0.1968503937007874" top="0.31496062992125984" bottom="0.31496062992125984" header="0.11811023622047245" footer="0.11811023622047245"/>
  <pageSetup fitToHeight="0" fitToWidth="0" horizontalDpi="600" verticalDpi="600" orientation="portrait" paperSize="9" scale="80" r:id="rId1"/>
  <headerFooter alignWithMargins="0">
    <oddHeader>&amp;L&amp;A&amp;R&amp;D &amp;T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U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9" customWidth="1"/>
    <col min="2" max="5" width="1.625" style="17" customWidth="1"/>
    <col min="6" max="6" width="3.625" style="18" customWidth="1"/>
    <col min="7" max="7" width="1.625" style="2" customWidth="1"/>
    <col min="8" max="11" width="1.625" style="3" customWidth="1"/>
    <col min="12" max="12" width="26.625" style="23" customWidth="1"/>
    <col min="13" max="13" width="7.625" style="6" customWidth="1"/>
    <col min="14" max="15" width="5.625" style="7" customWidth="1"/>
    <col min="16" max="16" width="5.625" style="9" customWidth="1"/>
    <col min="17" max="18" width="5.625" style="7" customWidth="1"/>
    <col min="19" max="19" width="5.625" style="8" customWidth="1"/>
    <col min="20" max="20" width="16.625" style="5" customWidth="1"/>
    <col min="21" max="21" width="20.625" style="5" customWidth="1"/>
    <col min="22" max="16384" width="9.00390625" style="1" customWidth="1"/>
  </cols>
  <sheetData>
    <row r="1" spans="1:21" s="15" customFormat="1" ht="22.5">
      <c r="A1" s="11" t="s">
        <v>1</v>
      </c>
      <c r="B1" s="12"/>
      <c r="C1" s="12"/>
      <c r="D1" s="12"/>
      <c r="E1" s="12"/>
      <c r="F1" s="4"/>
      <c r="G1" s="20" t="s">
        <v>0</v>
      </c>
      <c r="H1" s="21"/>
      <c r="I1" s="21"/>
      <c r="J1" s="21"/>
      <c r="K1" s="21"/>
      <c r="L1" s="22"/>
      <c r="M1" s="1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4" t="s">
        <v>10</v>
      </c>
      <c r="U1" s="14" t="s">
        <v>2</v>
      </c>
    </row>
    <row r="2" spans="1:17" ht="11.25">
      <c r="A2" s="16" t="s">
        <v>63</v>
      </c>
      <c r="B2" s="17">
        <f ca="1">IF(OFFSET(B2,0,6)="",OFFSET(B2,-1,0),OFFSET(B2,-1,0)+1)</f>
        <v>0</v>
      </c>
      <c r="C2" s="17">
        <f aca="true" ca="1" t="shared" si="0" ref="C2:E21">IF(OFFSET(C2,-1,-1)&lt;&gt;OFFSET(C2,0,-1),0,IF(OFFSET(C2,0,6)="",OFFSET(C2,-1,0),OFFSET(C2,-1,0)+1))</f>
        <v>0</v>
      </c>
      <c r="D2" s="17">
        <f ca="1" t="shared" si="0"/>
        <v>0</v>
      </c>
      <c r="E2" s="17">
        <f ca="1" t="shared" si="0"/>
        <v>0</v>
      </c>
      <c r="F2" s="18" t="str">
        <f ca="1">TEXT(IF(OFFSET(F2,0,6)="",0,OFFSET(F2,-1,0)+1),"000")</f>
        <v>000</v>
      </c>
      <c r="G2" s="2" t="s">
        <v>65</v>
      </c>
      <c r="M2" s="6" t="str">
        <f ca="1">IF(R2&lt;&gt;"","完了",IF(Q2="-","保留",IF(Q2&lt;&gt;"",IF(O2&lt;=TODAY(),"遅延","仕掛中"),IF(N2="","未定",IF(N2&lt;=TODAY(),"遅延","")))))</f>
        <v>仕掛中</v>
      </c>
      <c r="N2" s="7">
        <v>41153</v>
      </c>
      <c r="O2" s="7">
        <v>41274</v>
      </c>
      <c r="Q2" s="7">
        <v>41091</v>
      </c>
    </row>
    <row r="3" spans="1:13" ht="11.25">
      <c r="A3" s="19" t="s">
        <v>64</v>
      </c>
      <c r="B3" s="17">
        <f ca="1">IF(OFFSET(B3,0,6)="",OFFSET(B3,-1,0),OFFSET(B3,-1,0)+1)</f>
        <v>1</v>
      </c>
      <c r="C3" s="17">
        <f ca="1" t="shared" si="0"/>
        <v>0</v>
      </c>
      <c r="D3" s="17">
        <f ca="1" t="shared" si="0"/>
        <v>0</v>
      </c>
      <c r="E3" s="17">
        <f ca="1" t="shared" si="0"/>
        <v>0</v>
      </c>
      <c r="F3" s="18" t="str">
        <f ca="1">TEXT(IF(OFFSET(F3,0,6)="",0,OFFSET(F3,-1,0)+1),"000")</f>
        <v>000</v>
      </c>
      <c r="H3" s="3" t="s">
        <v>47</v>
      </c>
      <c r="M3" s="6" t="str">
        <f ca="1">IF(R3&lt;&gt;"","完了",IF(Q3="-","保留",IF(Q3&lt;&gt;"",IF(O3&lt;=TODAY(),"遅延","仕掛中"),IF(N3="","未定",IF(N3&lt;=TODAY(),"遅延","")))))</f>
        <v>未定</v>
      </c>
    </row>
    <row r="4" spans="1:13" ht="11.25">
      <c r="A4" s="19" t="s">
        <v>63</v>
      </c>
      <c r="B4" s="17">
        <f aca="true" ca="1" t="shared" si="1" ref="B4:B48">IF(OFFSET(B4,0,6)="",OFFSET(B4,-1,0),OFFSET(B4,-1,0)+1)</f>
        <v>1</v>
      </c>
      <c r="C4" s="17">
        <f ca="1" t="shared" si="0"/>
        <v>1</v>
      </c>
      <c r="D4" s="17">
        <f ca="1" t="shared" si="0"/>
        <v>0</v>
      </c>
      <c r="E4" s="17">
        <f ca="1" t="shared" si="0"/>
        <v>0</v>
      </c>
      <c r="F4" s="18" t="str">
        <f aca="true" ca="1" t="shared" si="2" ref="F4:F48">TEXT(IF(OFFSET(F4,0,6)="",0,OFFSET(F4,-1,0)+1),"000")</f>
        <v>000</v>
      </c>
      <c r="I4" s="3" t="s">
        <v>172</v>
      </c>
      <c r="M4" s="6" t="str">
        <f aca="true" ca="1" t="shared" si="3" ref="M4:M48">IF(R4&lt;&gt;"","完了",IF(Q4="-","保留",IF(Q4&lt;&gt;"",IF(O4&lt;=TODAY(),"遅延","仕掛中"),IF(N4="","未定",IF(N4&lt;=TODAY(),"遅延","")))))</f>
        <v>未定</v>
      </c>
    </row>
    <row r="5" spans="1:13" ht="11.25">
      <c r="A5" s="19" t="s">
        <v>63</v>
      </c>
      <c r="B5" s="17">
        <f ca="1" t="shared" si="1"/>
        <v>1</v>
      </c>
      <c r="C5" s="17">
        <f ca="1" t="shared" si="0"/>
        <v>1</v>
      </c>
      <c r="D5" s="17">
        <f ca="1" t="shared" si="0"/>
        <v>1</v>
      </c>
      <c r="E5" s="17">
        <f ca="1" t="shared" si="0"/>
        <v>0</v>
      </c>
      <c r="F5" s="18" t="str">
        <f ca="1" t="shared" si="2"/>
        <v>000</v>
      </c>
      <c r="J5" s="3" t="s">
        <v>178</v>
      </c>
      <c r="M5" s="6" t="str">
        <f ca="1" t="shared" si="3"/>
        <v>未定</v>
      </c>
    </row>
    <row r="6" spans="1:13" ht="11.25">
      <c r="A6" s="19" t="s">
        <v>63</v>
      </c>
      <c r="B6" s="17">
        <f ca="1" t="shared" si="1"/>
        <v>1</v>
      </c>
      <c r="C6" s="17">
        <f ca="1" t="shared" si="0"/>
        <v>1</v>
      </c>
      <c r="D6" s="17">
        <f ca="1" t="shared" si="0"/>
        <v>1</v>
      </c>
      <c r="E6" s="17">
        <f ca="1" t="shared" si="0"/>
        <v>0</v>
      </c>
      <c r="F6" s="18" t="str">
        <f ca="1" t="shared" si="2"/>
        <v>001</v>
      </c>
      <c r="L6" s="23" t="s">
        <v>180</v>
      </c>
      <c r="M6" s="6" t="str">
        <f ca="1" t="shared" si="3"/>
        <v>未定</v>
      </c>
    </row>
    <row r="7" spans="1:13" ht="11.25">
      <c r="A7" s="19" t="s">
        <v>63</v>
      </c>
      <c r="B7" s="17">
        <f ca="1" t="shared" si="1"/>
        <v>1</v>
      </c>
      <c r="C7" s="17">
        <f ca="1" t="shared" si="0"/>
        <v>1</v>
      </c>
      <c r="D7" s="17">
        <f ca="1" t="shared" si="0"/>
        <v>2</v>
      </c>
      <c r="E7" s="17">
        <f ca="1" t="shared" si="0"/>
        <v>0</v>
      </c>
      <c r="F7" s="18" t="str">
        <f ca="1" t="shared" si="2"/>
        <v>000</v>
      </c>
      <c r="J7" s="3" t="s">
        <v>182</v>
      </c>
      <c r="M7" s="6" t="str">
        <f ca="1" t="shared" si="3"/>
        <v>未定</v>
      </c>
    </row>
    <row r="8" spans="1:13" ht="11.25">
      <c r="A8" s="19" t="s">
        <v>63</v>
      </c>
      <c r="B8" s="17">
        <f ca="1" t="shared" si="1"/>
        <v>1</v>
      </c>
      <c r="C8" s="17">
        <f ca="1" t="shared" si="0"/>
        <v>2</v>
      </c>
      <c r="D8" s="17">
        <f ca="1" t="shared" si="0"/>
        <v>0</v>
      </c>
      <c r="E8" s="17">
        <f ca="1" t="shared" si="0"/>
        <v>0</v>
      </c>
      <c r="F8" s="18" t="str">
        <f ca="1" t="shared" si="2"/>
        <v>000</v>
      </c>
      <c r="I8" s="3" t="s">
        <v>174</v>
      </c>
      <c r="M8" s="6" t="str">
        <f ca="1" t="shared" si="3"/>
        <v>未定</v>
      </c>
    </row>
    <row r="9" spans="1:13" ht="11.25">
      <c r="A9" s="19" t="s">
        <v>63</v>
      </c>
      <c r="B9" s="17">
        <f ca="1" t="shared" si="1"/>
        <v>1</v>
      </c>
      <c r="C9" s="17">
        <f ca="1" t="shared" si="0"/>
        <v>2</v>
      </c>
      <c r="D9" s="17">
        <f ca="1" t="shared" si="0"/>
        <v>1</v>
      </c>
      <c r="E9" s="17">
        <f ca="1" t="shared" si="0"/>
        <v>0</v>
      </c>
      <c r="F9" s="18" t="str">
        <f ca="1" t="shared" si="2"/>
        <v>000</v>
      </c>
      <c r="J9" s="3" t="s">
        <v>176</v>
      </c>
      <c r="M9" s="6" t="str">
        <f ca="1">IF(R9&lt;&gt;"","完了",IF(Q9="-","保留",IF(Q9&lt;&gt;"",IF(O9&lt;=TODAY(),"遅延","仕掛中"),IF(N9="","未定",IF(N9&lt;=TODAY(),"遅延","")))))</f>
        <v>未定</v>
      </c>
    </row>
    <row r="10" spans="1:13" ht="11.25">
      <c r="A10" s="19" t="s">
        <v>63</v>
      </c>
      <c r="B10" s="17">
        <f ca="1" t="shared" si="1"/>
        <v>1</v>
      </c>
      <c r="C10" s="17">
        <f ca="1" t="shared" si="0"/>
        <v>3</v>
      </c>
      <c r="D10" s="17">
        <f ca="1" t="shared" si="0"/>
        <v>0</v>
      </c>
      <c r="E10" s="17">
        <f ca="1" t="shared" si="0"/>
        <v>0</v>
      </c>
      <c r="F10" s="18" t="str">
        <f ca="1" t="shared" si="2"/>
        <v>000</v>
      </c>
      <c r="I10" s="3" t="s">
        <v>168</v>
      </c>
      <c r="M10" s="6" t="str">
        <f ca="1" t="shared" si="3"/>
        <v>未定</v>
      </c>
    </row>
    <row r="11" spans="1:13" ht="11.25">
      <c r="A11" s="19" t="s">
        <v>63</v>
      </c>
      <c r="B11" s="17">
        <f ca="1" t="shared" si="1"/>
        <v>1</v>
      </c>
      <c r="C11" s="17">
        <f ca="1" t="shared" si="0"/>
        <v>4</v>
      </c>
      <c r="D11" s="17">
        <f ca="1" t="shared" si="0"/>
        <v>0</v>
      </c>
      <c r="E11" s="17">
        <f ca="1" t="shared" si="0"/>
        <v>0</v>
      </c>
      <c r="F11" s="18" t="str">
        <f ca="1" t="shared" si="2"/>
        <v>000</v>
      </c>
      <c r="I11" s="3" t="s">
        <v>170</v>
      </c>
      <c r="M11" s="6" t="str">
        <f ca="1" t="shared" si="3"/>
        <v>未定</v>
      </c>
    </row>
    <row r="12" spans="1:19" ht="11.25">
      <c r="A12" s="19" t="s">
        <v>63</v>
      </c>
      <c r="B12" s="17">
        <f ca="1" t="shared" si="1"/>
        <v>2</v>
      </c>
      <c r="C12" s="17">
        <f ca="1" t="shared" si="0"/>
        <v>0</v>
      </c>
      <c r="D12" s="17">
        <f ca="1" t="shared" si="0"/>
        <v>0</v>
      </c>
      <c r="E12" s="17">
        <f ca="1" t="shared" si="0"/>
        <v>0</v>
      </c>
      <c r="F12" s="18" t="str">
        <f ca="1" t="shared" si="2"/>
        <v>000</v>
      </c>
      <c r="H12" s="3" t="s">
        <v>160</v>
      </c>
      <c r="M12" s="6" t="str">
        <f ca="1" t="shared" si="3"/>
        <v>仕掛中</v>
      </c>
      <c r="N12" s="7">
        <v>41153</v>
      </c>
      <c r="O12" s="7">
        <v>41274</v>
      </c>
      <c r="P12" s="9" t="s">
        <v>17</v>
      </c>
      <c r="Q12" s="7">
        <v>41087</v>
      </c>
      <c r="S12" s="8" t="s">
        <v>17</v>
      </c>
    </row>
    <row r="13" spans="1:19" ht="11.25">
      <c r="A13" s="19" t="s">
        <v>63</v>
      </c>
      <c r="B13" s="17">
        <f ca="1" t="shared" si="1"/>
        <v>2</v>
      </c>
      <c r="C13" s="17">
        <f ca="1" t="shared" si="0"/>
        <v>1</v>
      </c>
      <c r="D13" s="17">
        <f ca="1" t="shared" si="0"/>
        <v>0</v>
      </c>
      <c r="E13" s="17">
        <f ca="1" t="shared" si="0"/>
        <v>0</v>
      </c>
      <c r="F13" s="18" t="str">
        <f ca="1" t="shared" si="2"/>
        <v>000</v>
      </c>
      <c r="I13" s="3" t="s">
        <v>166</v>
      </c>
      <c r="N13" s="7">
        <v>41153</v>
      </c>
      <c r="O13" s="7">
        <v>41274</v>
      </c>
      <c r="P13" s="9" t="s">
        <v>17</v>
      </c>
      <c r="Q13" s="7">
        <v>41087</v>
      </c>
      <c r="S13" s="8" t="s">
        <v>123</v>
      </c>
    </row>
    <row r="14" spans="1:15" ht="11.25">
      <c r="A14" s="19" t="s">
        <v>63</v>
      </c>
      <c r="B14" s="17">
        <f ca="1" t="shared" si="1"/>
        <v>2</v>
      </c>
      <c r="C14" s="17">
        <f ca="1" t="shared" si="0"/>
        <v>1</v>
      </c>
      <c r="D14" s="17">
        <f ca="1" t="shared" si="0"/>
        <v>0</v>
      </c>
      <c r="E14" s="17">
        <f ca="1" t="shared" si="0"/>
        <v>0</v>
      </c>
      <c r="F14" s="18" t="str">
        <f ca="1" t="shared" si="2"/>
        <v>001</v>
      </c>
      <c r="L14" s="23" t="s">
        <v>129</v>
      </c>
      <c r="M14" s="6">
        <f ca="1" t="shared" si="3"/>
      </c>
      <c r="N14" s="7">
        <v>41153</v>
      </c>
      <c r="O14" s="7">
        <v>41274</v>
      </c>
    </row>
    <row r="15" spans="1:15" ht="11.25">
      <c r="A15" s="19" t="s">
        <v>63</v>
      </c>
      <c r="B15" s="17">
        <f ca="1" t="shared" si="1"/>
        <v>2</v>
      </c>
      <c r="C15" s="17">
        <f ca="1" t="shared" si="0"/>
        <v>1</v>
      </c>
      <c r="D15" s="17">
        <f ca="1" t="shared" si="0"/>
        <v>0</v>
      </c>
      <c r="E15" s="17">
        <f ca="1" t="shared" si="0"/>
        <v>0</v>
      </c>
      <c r="F15" s="18" t="str">
        <f ca="1" t="shared" si="2"/>
        <v>002</v>
      </c>
      <c r="L15" s="23" t="s">
        <v>130</v>
      </c>
      <c r="M15" s="6">
        <f ca="1" t="shared" si="3"/>
      </c>
      <c r="N15" s="7">
        <v>41153</v>
      </c>
      <c r="O15" s="7">
        <v>41274</v>
      </c>
    </row>
    <row r="16" spans="1:15" ht="11.25">
      <c r="A16" s="19" t="s">
        <v>63</v>
      </c>
      <c r="B16" s="17">
        <f ca="1" t="shared" si="1"/>
        <v>2</v>
      </c>
      <c r="C16" s="17">
        <f ca="1" t="shared" si="0"/>
        <v>1</v>
      </c>
      <c r="D16" s="17">
        <f ca="1" t="shared" si="0"/>
        <v>0</v>
      </c>
      <c r="E16" s="17">
        <f ca="1" t="shared" si="0"/>
        <v>0</v>
      </c>
      <c r="F16" s="18" t="str">
        <f ca="1" t="shared" si="2"/>
        <v>003</v>
      </c>
      <c r="L16" s="23" t="s">
        <v>131</v>
      </c>
      <c r="M16" s="6">
        <f ca="1" t="shared" si="3"/>
      </c>
      <c r="N16" s="7">
        <v>41153</v>
      </c>
      <c r="O16" s="7">
        <v>41274</v>
      </c>
    </row>
    <row r="17" spans="1:15" ht="11.25">
      <c r="A17" s="19" t="s">
        <v>63</v>
      </c>
      <c r="B17" s="17">
        <f ca="1" t="shared" si="1"/>
        <v>2</v>
      </c>
      <c r="C17" s="17">
        <f ca="1" t="shared" si="0"/>
        <v>1</v>
      </c>
      <c r="D17" s="17">
        <f ca="1" t="shared" si="0"/>
        <v>0</v>
      </c>
      <c r="E17" s="17">
        <f ca="1" t="shared" si="0"/>
        <v>0</v>
      </c>
      <c r="F17" s="18" t="str">
        <f ca="1" t="shared" si="2"/>
        <v>004</v>
      </c>
      <c r="L17" s="23" t="s">
        <v>132</v>
      </c>
      <c r="M17" s="6">
        <f ca="1" t="shared" si="3"/>
      </c>
      <c r="N17" s="7">
        <v>41153</v>
      </c>
      <c r="O17" s="7">
        <v>41274</v>
      </c>
    </row>
    <row r="18" spans="1:15" ht="11.25">
      <c r="A18" s="19" t="s">
        <v>63</v>
      </c>
      <c r="B18" s="17">
        <f ca="1" t="shared" si="1"/>
        <v>2</v>
      </c>
      <c r="C18" s="17">
        <f ca="1" t="shared" si="0"/>
        <v>1</v>
      </c>
      <c r="D18" s="17">
        <f ca="1" t="shared" si="0"/>
        <v>0</v>
      </c>
      <c r="E18" s="17">
        <f ca="1" t="shared" si="0"/>
        <v>0</v>
      </c>
      <c r="F18" s="18" t="str">
        <f ca="1" t="shared" si="2"/>
        <v>005</v>
      </c>
      <c r="L18" s="23" t="s">
        <v>133</v>
      </c>
      <c r="M18" s="6">
        <f ca="1" t="shared" si="3"/>
      </c>
      <c r="N18" s="7">
        <v>41153</v>
      </c>
      <c r="O18" s="7">
        <v>41274</v>
      </c>
    </row>
    <row r="19" spans="1:15" ht="11.25">
      <c r="A19" s="19" t="s">
        <v>63</v>
      </c>
      <c r="B19" s="17">
        <f ca="1" t="shared" si="1"/>
        <v>2</v>
      </c>
      <c r="C19" s="17">
        <f ca="1" t="shared" si="0"/>
        <v>1</v>
      </c>
      <c r="D19" s="17">
        <f ca="1" t="shared" si="0"/>
        <v>0</v>
      </c>
      <c r="E19" s="17">
        <f ca="1" t="shared" si="0"/>
        <v>0</v>
      </c>
      <c r="F19" s="18" t="str">
        <f ca="1" t="shared" si="2"/>
        <v>006</v>
      </c>
      <c r="L19" s="23" t="s">
        <v>134</v>
      </c>
      <c r="M19" s="6">
        <f ca="1" t="shared" si="3"/>
      </c>
      <c r="N19" s="7">
        <v>41153</v>
      </c>
      <c r="O19" s="7">
        <v>41274</v>
      </c>
    </row>
    <row r="20" spans="1:15" ht="11.25">
      <c r="A20" s="19" t="s">
        <v>63</v>
      </c>
      <c r="B20" s="17">
        <f ca="1" t="shared" si="1"/>
        <v>2</v>
      </c>
      <c r="C20" s="17">
        <f ca="1" t="shared" si="0"/>
        <v>1</v>
      </c>
      <c r="D20" s="17">
        <f ca="1" t="shared" si="0"/>
        <v>0</v>
      </c>
      <c r="E20" s="17">
        <f ca="1" t="shared" si="0"/>
        <v>0</v>
      </c>
      <c r="F20" s="18" t="str">
        <f ca="1" t="shared" si="2"/>
        <v>007</v>
      </c>
      <c r="L20" s="23" t="s">
        <v>135</v>
      </c>
      <c r="M20" s="6">
        <f ca="1" t="shared" si="3"/>
      </c>
      <c r="N20" s="7">
        <v>41153</v>
      </c>
      <c r="O20" s="7">
        <v>41274</v>
      </c>
    </row>
    <row r="21" spans="1:15" ht="11.25">
      <c r="A21" s="19" t="s">
        <v>63</v>
      </c>
      <c r="B21" s="17">
        <f ca="1" t="shared" si="1"/>
        <v>2</v>
      </c>
      <c r="C21" s="17">
        <f ca="1" t="shared" si="0"/>
        <v>1</v>
      </c>
      <c r="D21" s="17">
        <f ca="1" t="shared" si="0"/>
        <v>0</v>
      </c>
      <c r="E21" s="17">
        <f ca="1" t="shared" si="0"/>
        <v>0</v>
      </c>
      <c r="F21" s="18" t="str">
        <f ca="1" t="shared" si="2"/>
        <v>008</v>
      </c>
      <c r="L21" s="23" t="s">
        <v>136</v>
      </c>
      <c r="M21" s="6">
        <f ca="1" t="shared" si="3"/>
      </c>
      <c r="N21" s="7">
        <v>41153</v>
      </c>
      <c r="O21" s="7">
        <v>41274</v>
      </c>
    </row>
    <row r="22" spans="1:15" ht="11.25">
      <c r="A22" s="19" t="s">
        <v>63</v>
      </c>
      <c r="B22" s="17">
        <f ca="1" t="shared" si="1"/>
        <v>2</v>
      </c>
      <c r="C22" s="17">
        <f aca="true" ca="1" t="shared" si="4" ref="C22:E48">IF(OFFSET(C22,-1,-1)&lt;&gt;OFFSET(C22,0,-1),0,IF(OFFSET(C22,0,6)="",OFFSET(C22,-1,0),OFFSET(C22,-1,0)+1))</f>
        <v>1</v>
      </c>
      <c r="D22" s="17">
        <f ca="1" t="shared" si="4"/>
        <v>0</v>
      </c>
      <c r="E22" s="17">
        <f ca="1" t="shared" si="4"/>
        <v>0</v>
      </c>
      <c r="F22" s="18" t="str">
        <f ca="1" t="shared" si="2"/>
        <v>009</v>
      </c>
      <c r="L22" s="23" t="s">
        <v>137</v>
      </c>
      <c r="M22" s="6">
        <f ca="1" t="shared" si="3"/>
      </c>
      <c r="N22" s="7">
        <v>41153</v>
      </c>
      <c r="O22" s="7">
        <v>41274</v>
      </c>
    </row>
    <row r="23" spans="1:15" ht="11.25">
      <c r="A23" s="19" t="s">
        <v>63</v>
      </c>
      <c r="B23" s="17">
        <f ca="1" t="shared" si="1"/>
        <v>2</v>
      </c>
      <c r="C23" s="17">
        <f ca="1" t="shared" si="4"/>
        <v>1</v>
      </c>
      <c r="D23" s="17">
        <f ca="1" t="shared" si="4"/>
        <v>0</v>
      </c>
      <c r="E23" s="17">
        <f ca="1" t="shared" si="4"/>
        <v>0</v>
      </c>
      <c r="F23" s="18" t="str">
        <f ca="1" t="shared" si="2"/>
        <v>010</v>
      </c>
      <c r="L23" s="23" t="s">
        <v>138</v>
      </c>
      <c r="M23" s="6">
        <f ca="1" t="shared" si="3"/>
      </c>
      <c r="N23" s="7">
        <v>41153</v>
      </c>
      <c r="O23" s="7">
        <v>41274</v>
      </c>
    </row>
    <row r="24" spans="1:15" ht="11.25">
      <c r="A24" s="19" t="s">
        <v>63</v>
      </c>
      <c r="B24" s="17">
        <f ca="1" t="shared" si="1"/>
        <v>2</v>
      </c>
      <c r="C24" s="17">
        <f ca="1" t="shared" si="4"/>
        <v>1</v>
      </c>
      <c r="D24" s="17">
        <f ca="1" t="shared" si="4"/>
        <v>0</v>
      </c>
      <c r="E24" s="17">
        <f ca="1" t="shared" si="4"/>
        <v>0</v>
      </c>
      <c r="F24" s="18" t="str">
        <f ca="1" t="shared" si="2"/>
        <v>011</v>
      </c>
      <c r="L24" s="23" t="s">
        <v>139</v>
      </c>
      <c r="M24" s="6">
        <f ca="1" t="shared" si="3"/>
      </c>
      <c r="N24" s="7">
        <v>41153</v>
      </c>
      <c r="O24" s="7">
        <v>41274</v>
      </c>
    </row>
    <row r="25" spans="1:15" ht="11.25">
      <c r="A25" s="19" t="s">
        <v>63</v>
      </c>
      <c r="B25" s="17">
        <f ca="1" t="shared" si="1"/>
        <v>2</v>
      </c>
      <c r="C25" s="17">
        <f ca="1" t="shared" si="4"/>
        <v>1</v>
      </c>
      <c r="D25" s="17">
        <f ca="1" t="shared" si="4"/>
        <v>0</v>
      </c>
      <c r="E25" s="17">
        <f ca="1" t="shared" si="4"/>
        <v>0</v>
      </c>
      <c r="F25" s="18" t="str">
        <f ca="1" t="shared" si="2"/>
        <v>012</v>
      </c>
      <c r="L25" s="23" t="s">
        <v>140</v>
      </c>
      <c r="M25" s="6">
        <f ca="1" t="shared" si="3"/>
      </c>
      <c r="N25" s="7">
        <v>41153</v>
      </c>
      <c r="O25" s="7">
        <v>41274</v>
      </c>
    </row>
    <row r="26" spans="1:15" ht="11.25">
      <c r="A26" s="19" t="s">
        <v>63</v>
      </c>
      <c r="B26" s="17">
        <f ca="1" t="shared" si="1"/>
        <v>2</v>
      </c>
      <c r="C26" s="17">
        <f ca="1" t="shared" si="4"/>
        <v>1</v>
      </c>
      <c r="D26" s="17">
        <f ca="1" t="shared" si="4"/>
        <v>0</v>
      </c>
      <c r="E26" s="17">
        <f ca="1" t="shared" si="4"/>
        <v>0</v>
      </c>
      <c r="F26" s="18" t="str">
        <f ca="1" t="shared" si="2"/>
        <v>013</v>
      </c>
      <c r="L26" s="23" t="s">
        <v>141</v>
      </c>
      <c r="M26" s="6">
        <f ca="1" t="shared" si="3"/>
      </c>
      <c r="N26" s="7">
        <v>41153</v>
      </c>
      <c r="O26" s="7">
        <v>41274</v>
      </c>
    </row>
    <row r="27" spans="1:15" ht="11.25">
      <c r="A27" s="19" t="s">
        <v>63</v>
      </c>
      <c r="B27" s="17">
        <f ca="1" t="shared" si="1"/>
        <v>2</v>
      </c>
      <c r="C27" s="17">
        <f ca="1" t="shared" si="4"/>
        <v>1</v>
      </c>
      <c r="D27" s="17">
        <f ca="1" t="shared" si="4"/>
        <v>0</v>
      </c>
      <c r="E27" s="17">
        <f ca="1" t="shared" si="4"/>
        <v>0</v>
      </c>
      <c r="F27" s="18" t="str">
        <f ca="1" t="shared" si="2"/>
        <v>014</v>
      </c>
      <c r="L27" s="23" t="s">
        <v>142</v>
      </c>
      <c r="M27" s="6">
        <f ca="1" t="shared" si="3"/>
      </c>
      <c r="N27" s="7">
        <v>41153</v>
      </c>
      <c r="O27" s="7">
        <v>41274</v>
      </c>
    </row>
    <row r="28" spans="1:15" ht="11.25">
      <c r="A28" s="19" t="s">
        <v>63</v>
      </c>
      <c r="B28" s="17">
        <f ca="1" t="shared" si="1"/>
        <v>2</v>
      </c>
      <c r="C28" s="17">
        <f ca="1" t="shared" si="4"/>
        <v>1</v>
      </c>
      <c r="D28" s="17">
        <f ca="1" t="shared" si="4"/>
        <v>0</v>
      </c>
      <c r="E28" s="17">
        <f ca="1" t="shared" si="4"/>
        <v>0</v>
      </c>
      <c r="F28" s="18" t="str">
        <f ca="1" t="shared" si="2"/>
        <v>015</v>
      </c>
      <c r="L28" s="23" t="s">
        <v>143</v>
      </c>
      <c r="M28" s="6">
        <f ca="1" t="shared" si="3"/>
      </c>
      <c r="N28" s="7">
        <v>41153</v>
      </c>
      <c r="O28" s="7">
        <v>41274</v>
      </c>
    </row>
    <row r="29" spans="1:15" ht="11.25">
      <c r="A29" s="19" t="s">
        <v>63</v>
      </c>
      <c r="B29" s="17">
        <f ca="1" t="shared" si="1"/>
        <v>2</v>
      </c>
      <c r="C29" s="17">
        <f ca="1" t="shared" si="4"/>
        <v>1</v>
      </c>
      <c r="D29" s="17">
        <f ca="1" t="shared" si="4"/>
        <v>0</v>
      </c>
      <c r="E29" s="17">
        <f ca="1" t="shared" si="4"/>
        <v>0</v>
      </c>
      <c r="F29" s="18" t="str">
        <f ca="1" t="shared" si="2"/>
        <v>016</v>
      </c>
      <c r="L29" s="23" t="s">
        <v>144</v>
      </c>
      <c r="M29" s="6">
        <f ca="1" t="shared" si="3"/>
      </c>
      <c r="N29" s="7">
        <v>41153</v>
      </c>
      <c r="O29" s="7">
        <v>41274</v>
      </c>
    </row>
    <row r="30" spans="1:15" ht="11.25">
      <c r="A30" s="19" t="s">
        <v>63</v>
      </c>
      <c r="B30" s="17">
        <f ca="1" t="shared" si="1"/>
        <v>2</v>
      </c>
      <c r="C30" s="17">
        <f ca="1" t="shared" si="4"/>
        <v>1</v>
      </c>
      <c r="D30" s="17">
        <f ca="1" t="shared" si="4"/>
        <v>0</v>
      </c>
      <c r="E30" s="17">
        <f ca="1" t="shared" si="4"/>
        <v>0</v>
      </c>
      <c r="F30" s="18" t="str">
        <f ca="1" t="shared" si="2"/>
        <v>017</v>
      </c>
      <c r="L30" s="23" t="s">
        <v>145</v>
      </c>
      <c r="M30" s="6">
        <f ca="1" t="shared" si="3"/>
      </c>
      <c r="N30" s="7">
        <v>41153</v>
      </c>
      <c r="O30" s="7">
        <v>41274</v>
      </c>
    </row>
    <row r="31" spans="1:15" ht="11.25">
      <c r="A31" s="19" t="s">
        <v>63</v>
      </c>
      <c r="B31" s="17">
        <f ca="1" t="shared" si="1"/>
        <v>2</v>
      </c>
      <c r="C31" s="17">
        <f ca="1" t="shared" si="4"/>
        <v>1</v>
      </c>
      <c r="D31" s="17">
        <f ca="1" t="shared" si="4"/>
        <v>0</v>
      </c>
      <c r="E31" s="17">
        <f ca="1" t="shared" si="4"/>
        <v>0</v>
      </c>
      <c r="F31" s="18" t="str">
        <f ca="1" t="shared" si="2"/>
        <v>018</v>
      </c>
      <c r="L31" s="23" t="s">
        <v>146</v>
      </c>
      <c r="M31" s="6">
        <f ca="1" t="shared" si="3"/>
      </c>
      <c r="N31" s="7">
        <v>41153</v>
      </c>
      <c r="O31" s="7">
        <v>41274</v>
      </c>
    </row>
    <row r="32" spans="1:15" ht="11.25">
      <c r="A32" s="19" t="s">
        <v>63</v>
      </c>
      <c r="B32" s="17">
        <f ca="1" t="shared" si="1"/>
        <v>2</v>
      </c>
      <c r="C32" s="17">
        <f ca="1" t="shared" si="4"/>
        <v>1</v>
      </c>
      <c r="D32" s="17">
        <f ca="1" t="shared" si="4"/>
        <v>0</v>
      </c>
      <c r="E32" s="17">
        <f ca="1" t="shared" si="4"/>
        <v>0</v>
      </c>
      <c r="F32" s="18" t="str">
        <f ca="1" t="shared" si="2"/>
        <v>019</v>
      </c>
      <c r="L32" s="23" t="s">
        <v>147</v>
      </c>
      <c r="M32" s="6">
        <f ca="1" t="shared" si="3"/>
      </c>
      <c r="N32" s="7">
        <v>41153</v>
      </c>
      <c r="O32" s="7">
        <v>41274</v>
      </c>
    </row>
    <row r="33" spans="1:18" ht="11.25">
      <c r="A33" s="19" t="s">
        <v>63</v>
      </c>
      <c r="B33" s="17">
        <f ca="1" t="shared" si="1"/>
        <v>2</v>
      </c>
      <c r="C33" s="17">
        <f ca="1" t="shared" si="4"/>
        <v>1</v>
      </c>
      <c r="D33" s="17">
        <f ca="1" t="shared" si="4"/>
        <v>0</v>
      </c>
      <c r="E33" s="17">
        <f ca="1" t="shared" si="4"/>
        <v>0</v>
      </c>
      <c r="F33" s="18" t="str">
        <f ca="1" t="shared" si="2"/>
        <v>020</v>
      </c>
      <c r="L33" s="23" t="s">
        <v>148</v>
      </c>
      <c r="M33" s="6" t="str">
        <f ca="1" t="shared" si="3"/>
        <v>完了</v>
      </c>
      <c r="N33" s="7">
        <v>41153</v>
      </c>
      <c r="O33" s="7">
        <v>41274</v>
      </c>
      <c r="Q33" s="7">
        <v>41089</v>
      </c>
      <c r="R33" s="7">
        <v>41089</v>
      </c>
    </row>
    <row r="34" spans="1:15" ht="11.25">
      <c r="A34" s="19" t="s">
        <v>63</v>
      </c>
      <c r="B34" s="17">
        <f ca="1" t="shared" si="1"/>
        <v>2</v>
      </c>
      <c r="C34" s="17">
        <f ca="1" t="shared" si="4"/>
        <v>1</v>
      </c>
      <c r="D34" s="17">
        <f ca="1" t="shared" si="4"/>
        <v>0</v>
      </c>
      <c r="E34" s="17">
        <f ca="1" t="shared" si="4"/>
        <v>0</v>
      </c>
      <c r="F34" s="18" t="str">
        <f ca="1" t="shared" si="2"/>
        <v>021</v>
      </c>
      <c r="L34" s="23" t="s">
        <v>149</v>
      </c>
      <c r="M34" s="6">
        <f ca="1" t="shared" si="3"/>
      </c>
      <c r="N34" s="7">
        <v>41153</v>
      </c>
      <c r="O34" s="7">
        <v>41274</v>
      </c>
    </row>
    <row r="35" spans="1:15" ht="11.25">
      <c r="A35" s="19" t="s">
        <v>63</v>
      </c>
      <c r="B35" s="17">
        <f ca="1" t="shared" si="1"/>
        <v>2</v>
      </c>
      <c r="C35" s="17">
        <f ca="1" t="shared" si="4"/>
        <v>1</v>
      </c>
      <c r="D35" s="17">
        <f ca="1" t="shared" si="4"/>
        <v>0</v>
      </c>
      <c r="E35" s="17">
        <f ca="1" t="shared" si="4"/>
        <v>0</v>
      </c>
      <c r="F35" s="18" t="str">
        <f ca="1" t="shared" si="2"/>
        <v>022</v>
      </c>
      <c r="L35" s="23" t="s">
        <v>150</v>
      </c>
      <c r="M35" s="6">
        <f ca="1" t="shared" si="3"/>
      </c>
      <c r="N35" s="7">
        <v>41153</v>
      </c>
      <c r="O35" s="7">
        <v>41274</v>
      </c>
    </row>
    <row r="36" spans="1:15" ht="11.25">
      <c r="A36" s="19" t="s">
        <v>63</v>
      </c>
      <c r="B36" s="17">
        <f ca="1" t="shared" si="1"/>
        <v>2</v>
      </c>
      <c r="C36" s="17">
        <f ca="1" t="shared" si="4"/>
        <v>1</v>
      </c>
      <c r="D36" s="17">
        <f ca="1" t="shared" si="4"/>
        <v>0</v>
      </c>
      <c r="E36" s="17">
        <f ca="1" t="shared" si="4"/>
        <v>0</v>
      </c>
      <c r="F36" s="18" t="str">
        <f ca="1" t="shared" si="2"/>
        <v>023</v>
      </c>
      <c r="L36" s="23" t="s">
        <v>151</v>
      </c>
      <c r="M36" s="6">
        <f ca="1" t="shared" si="3"/>
      </c>
      <c r="N36" s="7">
        <v>41153</v>
      </c>
      <c r="O36" s="7">
        <v>41274</v>
      </c>
    </row>
    <row r="37" spans="1:18" ht="11.25">
      <c r="A37" s="19" t="s">
        <v>63</v>
      </c>
      <c r="B37" s="17">
        <f ca="1" t="shared" si="1"/>
        <v>2</v>
      </c>
      <c r="C37" s="17">
        <f ca="1" t="shared" si="4"/>
        <v>1</v>
      </c>
      <c r="D37" s="17">
        <f ca="1" t="shared" si="4"/>
        <v>0</v>
      </c>
      <c r="E37" s="17">
        <f ca="1" t="shared" si="4"/>
        <v>0</v>
      </c>
      <c r="F37" s="18" t="str">
        <f ca="1" t="shared" si="2"/>
        <v>024</v>
      </c>
      <c r="L37" s="23" t="s">
        <v>152</v>
      </c>
      <c r="M37" s="6" t="str">
        <f ca="1" t="shared" si="3"/>
        <v>完了</v>
      </c>
      <c r="N37" s="7">
        <v>41153</v>
      </c>
      <c r="O37" s="7">
        <v>41274</v>
      </c>
      <c r="Q37" s="7">
        <v>41087</v>
      </c>
      <c r="R37" s="7">
        <v>41088</v>
      </c>
    </row>
    <row r="38" spans="1:15" ht="11.25">
      <c r="A38" s="19" t="s">
        <v>63</v>
      </c>
      <c r="B38" s="17">
        <f ca="1" t="shared" si="1"/>
        <v>2</v>
      </c>
      <c r="C38" s="17">
        <f ca="1" t="shared" si="4"/>
        <v>1</v>
      </c>
      <c r="D38" s="17">
        <f ca="1" t="shared" si="4"/>
        <v>0</v>
      </c>
      <c r="E38" s="17">
        <f ca="1" t="shared" si="4"/>
        <v>0</v>
      </c>
      <c r="F38" s="18" t="str">
        <f ca="1" t="shared" si="2"/>
        <v>025</v>
      </c>
      <c r="L38" s="23" t="s">
        <v>153</v>
      </c>
      <c r="M38" s="6">
        <f ca="1" t="shared" si="3"/>
      </c>
      <c r="N38" s="7">
        <v>41153</v>
      </c>
      <c r="O38" s="7">
        <v>41274</v>
      </c>
    </row>
    <row r="39" spans="1:15" ht="11.25">
      <c r="A39" s="19" t="s">
        <v>63</v>
      </c>
      <c r="B39" s="17">
        <f ca="1" t="shared" si="1"/>
        <v>2</v>
      </c>
      <c r="C39" s="17">
        <f ca="1" t="shared" si="4"/>
        <v>1</v>
      </c>
      <c r="D39" s="17">
        <f ca="1" t="shared" si="4"/>
        <v>0</v>
      </c>
      <c r="E39" s="17">
        <f ca="1" t="shared" si="4"/>
        <v>0</v>
      </c>
      <c r="F39" s="18" t="str">
        <f ca="1" t="shared" si="2"/>
        <v>026</v>
      </c>
      <c r="L39" s="23" t="s">
        <v>154</v>
      </c>
      <c r="M39" s="6">
        <f ca="1" t="shared" si="3"/>
      </c>
      <c r="N39" s="7">
        <v>41153</v>
      </c>
      <c r="O39" s="7">
        <v>41274</v>
      </c>
    </row>
    <row r="40" spans="1:18" ht="11.25">
      <c r="A40" s="19" t="s">
        <v>63</v>
      </c>
      <c r="B40" s="17">
        <f ca="1" t="shared" si="1"/>
        <v>2</v>
      </c>
      <c r="C40" s="17">
        <f ca="1" t="shared" si="4"/>
        <v>1</v>
      </c>
      <c r="D40" s="17">
        <f ca="1" t="shared" si="4"/>
        <v>0</v>
      </c>
      <c r="E40" s="17">
        <f ca="1" t="shared" si="4"/>
        <v>0</v>
      </c>
      <c r="F40" s="18" t="str">
        <f ca="1" t="shared" si="2"/>
        <v>027</v>
      </c>
      <c r="L40" s="23" t="s">
        <v>155</v>
      </c>
      <c r="M40" s="6" t="str">
        <f ca="1" t="shared" si="3"/>
        <v>完了</v>
      </c>
      <c r="N40" s="7">
        <v>41153</v>
      </c>
      <c r="O40" s="7">
        <v>41274</v>
      </c>
      <c r="Q40" s="7">
        <v>41088</v>
      </c>
      <c r="R40" s="7">
        <v>41088</v>
      </c>
    </row>
    <row r="41" spans="1:15" ht="11.25">
      <c r="A41" s="19" t="s">
        <v>63</v>
      </c>
      <c r="B41" s="17">
        <f ca="1" t="shared" si="1"/>
        <v>2</v>
      </c>
      <c r="C41" s="17">
        <f ca="1" t="shared" si="4"/>
        <v>1</v>
      </c>
      <c r="D41" s="17">
        <f ca="1" t="shared" si="4"/>
        <v>0</v>
      </c>
      <c r="E41" s="17">
        <f ca="1" t="shared" si="4"/>
        <v>0</v>
      </c>
      <c r="F41" s="18" t="str">
        <f ca="1" t="shared" si="2"/>
        <v>028</v>
      </c>
      <c r="L41" s="23" t="s">
        <v>156</v>
      </c>
      <c r="M41" s="6">
        <f ca="1" t="shared" si="3"/>
      </c>
      <c r="N41" s="7">
        <v>41153</v>
      </c>
      <c r="O41" s="7">
        <v>41274</v>
      </c>
    </row>
    <row r="42" spans="1:15" ht="11.25">
      <c r="A42" s="19" t="s">
        <v>63</v>
      </c>
      <c r="B42" s="17">
        <f ca="1" t="shared" si="1"/>
        <v>2</v>
      </c>
      <c r="C42" s="17">
        <f ca="1" t="shared" si="4"/>
        <v>1</v>
      </c>
      <c r="D42" s="17">
        <f ca="1" t="shared" si="4"/>
        <v>0</v>
      </c>
      <c r="E42" s="17">
        <f ca="1" t="shared" si="4"/>
        <v>0</v>
      </c>
      <c r="F42" s="18" t="str">
        <f ca="1" t="shared" si="2"/>
        <v>029</v>
      </c>
      <c r="L42" s="23" t="s">
        <v>157</v>
      </c>
      <c r="M42" s="6">
        <f ca="1" t="shared" si="3"/>
      </c>
      <c r="N42" s="7">
        <v>41153</v>
      </c>
      <c r="O42" s="7">
        <v>41274</v>
      </c>
    </row>
    <row r="43" spans="1:15" ht="11.25">
      <c r="A43" s="19" t="s">
        <v>63</v>
      </c>
      <c r="B43" s="17">
        <f ca="1" t="shared" si="1"/>
        <v>2</v>
      </c>
      <c r="C43" s="17">
        <f ca="1" t="shared" si="4"/>
        <v>1</v>
      </c>
      <c r="D43" s="17">
        <f ca="1" t="shared" si="4"/>
        <v>0</v>
      </c>
      <c r="E43" s="17">
        <f ca="1" t="shared" si="4"/>
        <v>0</v>
      </c>
      <c r="F43" s="18" t="str">
        <f ca="1" t="shared" si="2"/>
        <v>030</v>
      </c>
      <c r="L43" s="23" t="s">
        <v>158</v>
      </c>
      <c r="M43" s="6">
        <f ca="1" t="shared" si="3"/>
      </c>
      <c r="N43" s="7">
        <v>41153</v>
      </c>
      <c r="O43" s="7">
        <v>41274</v>
      </c>
    </row>
    <row r="44" spans="1:19" ht="11.25">
      <c r="A44" s="19" t="s">
        <v>63</v>
      </c>
      <c r="B44" s="17">
        <f ca="1" t="shared" si="1"/>
        <v>2</v>
      </c>
      <c r="C44" s="17">
        <f ca="1" t="shared" si="4"/>
        <v>2</v>
      </c>
      <c r="D44" s="17">
        <f ca="1" t="shared" si="4"/>
        <v>0</v>
      </c>
      <c r="E44" s="17">
        <f ca="1" t="shared" si="4"/>
        <v>0</v>
      </c>
      <c r="F44" s="18" t="str">
        <f ca="1" t="shared" si="2"/>
        <v>000</v>
      </c>
      <c r="I44" s="3" t="s">
        <v>161</v>
      </c>
      <c r="M44" s="6" t="str">
        <f ca="1" t="shared" si="3"/>
        <v>仕掛中</v>
      </c>
      <c r="N44" s="7">
        <v>41153</v>
      </c>
      <c r="O44" s="7">
        <v>41274</v>
      </c>
      <c r="P44" s="9" t="s">
        <v>17</v>
      </c>
      <c r="Q44" s="7">
        <v>41110</v>
      </c>
      <c r="S44" s="8" t="s">
        <v>236</v>
      </c>
    </row>
    <row r="45" spans="1:17" ht="11.25">
      <c r="A45" s="19" t="s">
        <v>63</v>
      </c>
      <c r="B45" s="17">
        <f ca="1" t="shared" si="1"/>
        <v>2</v>
      </c>
      <c r="C45" s="17">
        <f ca="1" t="shared" si="4"/>
        <v>2</v>
      </c>
      <c r="D45" s="17">
        <f ca="1" t="shared" si="4"/>
        <v>0</v>
      </c>
      <c r="E45" s="17">
        <f ca="1" t="shared" si="4"/>
        <v>0</v>
      </c>
      <c r="F45" s="18" t="str">
        <f ca="1" t="shared" si="2"/>
        <v>001</v>
      </c>
      <c r="L45" s="23" t="s">
        <v>162</v>
      </c>
      <c r="M45" s="6" t="str">
        <f ca="1" t="shared" si="3"/>
        <v>仕掛中</v>
      </c>
      <c r="N45" s="7">
        <v>41153</v>
      </c>
      <c r="O45" s="7">
        <v>41274</v>
      </c>
      <c r="Q45" s="7">
        <v>41125</v>
      </c>
    </row>
    <row r="46" spans="1:15" ht="11.25">
      <c r="A46" s="19" t="s">
        <v>63</v>
      </c>
      <c r="B46" s="17">
        <f ca="1" t="shared" si="1"/>
        <v>2</v>
      </c>
      <c r="C46" s="17">
        <f ca="1" t="shared" si="4"/>
        <v>2</v>
      </c>
      <c r="D46" s="17">
        <f ca="1" t="shared" si="4"/>
        <v>0</v>
      </c>
      <c r="E46" s="17">
        <f ca="1" t="shared" si="4"/>
        <v>0</v>
      </c>
      <c r="F46" s="18" t="str">
        <f ca="1" t="shared" si="2"/>
        <v>002</v>
      </c>
      <c r="L46" s="23" t="s">
        <v>163</v>
      </c>
      <c r="M46" s="6">
        <f ca="1" t="shared" si="3"/>
      </c>
      <c r="N46" s="7">
        <v>41153</v>
      </c>
      <c r="O46" s="7">
        <v>41274</v>
      </c>
    </row>
    <row r="47" spans="1:15" ht="11.25">
      <c r="A47" s="19" t="s">
        <v>63</v>
      </c>
      <c r="B47" s="17">
        <f ca="1" t="shared" si="1"/>
        <v>2</v>
      </c>
      <c r="C47" s="17">
        <f ca="1" t="shared" si="4"/>
        <v>2</v>
      </c>
      <c r="D47" s="17">
        <f ca="1" t="shared" si="4"/>
        <v>0</v>
      </c>
      <c r="E47" s="17">
        <f ca="1" t="shared" si="4"/>
        <v>0</v>
      </c>
      <c r="F47" s="18" t="str">
        <f ca="1" t="shared" si="2"/>
        <v>003</v>
      </c>
      <c r="L47" s="23" t="s">
        <v>164</v>
      </c>
      <c r="M47" s="6">
        <f ca="1" t="shared" si="3"/>
      </c>
      <c r="N47" s="7">
        <v>41153</v>
      </c>
      <c r="O47" s="7">
        <v>41274</v>
      </c>
    </row>
    <row r="48" spans="1:18" ht="11.25">
      <c r="A48" s="19" t="s">
        <v>63</v>
      </c>
      <c r="B48" s="17">
        <f ca="1" t="shared" si="1"/>
        <v>2</v>
      </c>
      <c r="C48" s="17">
        <f ca="1" t="shared" si="4"/>
        <v>2</v>
      </c>
      <c r="D48" s="17">
        <f ca="1" t="shared" si="4"/>
        <v>0</v>
      </c>
      <c r="E48" s="17">
        <f ca="1" t="shared" si="4"/>
        <v>0</v>
      </c>
      <c r="F48" s="18" t="str">
        <f ca="1" t="shared" si="2"/>
        <v>004</v>
      </c>
      <c r="L48" s="23" t="s">
        <v>165</v>
      </c>
      <c r="M48" s="6" t="str">
        <f ca="1" t="shared" si="3"/>
        <v>完了</v>
      </c>
      <c r="N48" s="7">
        <v>41153</v>
      </c>
      <c r="O48" s="7">
        <v>41274</v>
      </c>
      <c r="Q48" s="7">
        <v>41110</v>
      </c>
      <c r="R48" s="7">
        <v>41125</v>
      </c>
    </row>
  </sheetData>
  <sheetProtection/>
  <conditionalFormatting sqref="A1:U65536">
    <cfRule type="expression" priority="1" dxfId="120" stopIfTrue="1">
      <formula>$M1="遅延"</formula>
    </cfRule>
    <cfRule type="expression" priority="2" dxfId="121" stopIfTrue="1">
      <formula>$M1="未定"</formula>
    </cfRule>
    <cfRule type="expression" priority="3" dxfId="122" stopIfTrue="1">
      <formula>$M1="完了"</formula>
    </cfRule>
  </conditionalFormatting>
  <printOptions/>
  <pageMargins left="0.1968503937007874" right="0.1968503937007874" top="0.31496062992125984" bottom="0.31496062992125984" header="0.11811023622047245" footer="0.11811023622047245"/>
  <pageSetup fitToHeight="0" fitToWidth="0" horizontalDpi="600" verticalDpi="600" orientation="portrait" paperSize="9" scale="80" r:id="rId1"/>
  <headerFooter alignWithMargins="0">
    <oddHeader>&amp;L&amp;A&amp;R&amp;D &amp;T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s_yoshida</dc:creator>
  <cp:keywords/>
  <dc:description/>
  <cp:lastModifiedBy>mirror</cp:lastModifiedBy>
  <cp:lastPrinted>2012-07-26T08:10:17Z</cp:lastPrinted>
  <dcterms:created xsi:type="dcterms:W3CDTF">2012-07-13T07:28:17Z</dcterms:created>
  <dcterms:modified xsi:type="dcterms:W3CDTF">2012-07-27T00:22:48Z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